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50" windowHeight="11220" activeTab="0"/>
  </bookViews>
  <sheets>
    <sheet name="ТИТУЛ ОТЧЕТА" sheetId="1" r:id="rId1"/>
    <sheet name="РАЗДЕЛ 1" sheetId="2" r:id="rId2"/>
    <sheet name="РАЗДЕЛ 2" sheetId="3" r:id="rId3"/>
    <sheet name="РАЗДЕЛ 2 - ЦЕНЫ НА УСЛУГИ" sheetId="4" r:id="rId4"/>
    <sheet name="РАЗДЕЛ 3" sheetId="5" r:id="rId5"/>
  </sheets>
  <definedNames>
    <definedName name="_xlnm.Print_Titles" localSheetId="1">'РАЗДЕЛ 1'!$1:$2</definedName>
    <definedName name="_xlnm.Print_Titles" localSheetId="2">'РАЗДЕЛ 2'!$1:$2</definedName>
    <definedName name="_xlnm.Print_Area" localSheetId="1">'РАЗДЕЛ 1'!$A$1:$H$64</definedName>
    <definedName name="_xlnm.Print_Area" localSheetId="2">'РАЗДЕЛ 2'!$A$1:$J$99</definedName>
  </definedNames>
  <calcPr fullCalcOnLoad="1"/>
</workbook>
</file>

<file path=xl/sharedStrings.xml><?xml version="1.0" encoding="utf-8"?>
<sst xmlns="http://schemas.openxmlformats.org/spreadsheetml/2006/main" count="834" uniqueCount="547">
  <si>
    <t>№ п/п</t>
  </si>
  <si>
    <t>Наименование показателя</t>
  </si>
  <si>
    <t>Отчетные данные</t>
  </si>
  <si>
    <t>РАЗДЕЛ 1</t>
  </si>
  <si>
    <t>1</t>
  </si>
  <si>
    <t>2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</si>
  <si>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</si>
  <si>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3</t>
  </si>
  <si>
    <t>4</t>
  </si>
  <si>
    <t>5</t>
  </si>
  <si>
    <t>Средняя заработная плата работников Учреждения</t>
  </si>
  <si>
    <t>РАЗДЕЛ 2</t>
  </si>
  <si>
    <t>6</t>
  </si>
  <si>
    <t>7</t>
  </si>
  <si>
    <t>8</t>
  </si>
  <si>
    <t>9</t>
  </si>
  <si>
    <t>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</si>
  <si>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</si>
  <si>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Суммы доходов, полученных Учреждением от оказания платных услуг (выполнения работ)</t>
  </si>
  <si>
    <t>Количество жалоб потребителей и принятые по результатам их рассмотрения меры</t>
  </si>
  <si>
    <t>РАЗДЕЛ 3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</si>
  <si>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</si>
  <si>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11</t>
  </si>
  <si>
    <t>12</t>
  </si>
  <si>
    <t>13</t>
  </si>
  <si>
    <t>14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</si>
  <si>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</si>
  <si>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</si>
  <si>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</si>
  <si>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</si>
  <si>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</si>
  <si>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</si>
  <si>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</si>
  <si>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</si>
  <si>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</si>
  <si>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</si>
  <si>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</si>
  <si>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</si>
  <si>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</si>
  <si>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На начало отчетного периода</t>
  </si>
  <si>
    <t>На конец отчетного периода</t>
  </si>
  <si>
    <t>О Т Ч Е Т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</si>
  <si>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</si>
  <si>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Количество штатных единиц Учреждения (указываются данные о количественном составе и квалификации работников учреждения на начало и на конец отчетного периода, причины изменения количества штатных единиц Учреждения на конец отчетного периода)</t>
  </si>
  <si>
    <t xml:space="preserve">Общее количество потребителей, воспользовавшихся услугами (работами) учреждения (в том числе платными для потребителей) </t>
  </si>
  <si>
    <t>Причины отклонения</t>
  </si>
  <si>
    <t>3.</t>
  </si>
  <si>
    <t>Балансовая (остаточная) стоимость нефинансовых активов</t>
  </si>
  <si>
    <t>Изменение (увеличение/уменьшение в %)</t>
  </si>
  <si>
    <t>1.</t>
  </si>
  <si>
    <t>2.</t>
  </si>
  <si>
    <t>4.</t>
  </si>
  <si>
    <t>Дебиторская задолженность учреждения, всего</t>
  </si>
  <si>
    <t>Кредиторская задолженность, всего</t>
  </si>
  <si>
    <t>Причины отклонений</t>
  </si>
  <si>
    <t>Перечень  основных видов деятельности, которые Учреждение вправе осуществлять в соответствии с его учредительными документами</t>
  </si>
  <si>
    <t>Перечень  иных видов деятельности, не являющихся основными, которые Учреждение вправе осуществлять в соответствии с его учредительными документами</t>
  </si>
  <si>
    <t>Наименование услуги (работы)</t>
  </si>
  <si>
    <t>приказом</t>
  </si>
  <si>
    <t>1.1.</t>
  </si>
  <si>
    <t>и т.д.</t>
  </si>
  <si>
    <t>ОБЩИЕ СВЕДЕНИЯ ОБ УЧРЕЖДЕНИИ</t>
  </si>
  <si>
    <t>2.1</t>
  </si>
  <si>
    <t>2.2.</t>
  </si>
  <si>
    <t>2.3.</t>
  </si>
  <si>
    <t>4.1.</t>
  </si>
  <si>
    <t>4.2.</t>
  </si>
  <si>
    <t>4.3.</t>
  </si>
  <si>
    <t>Орган, выдавший разрешительный документ</t>
  </si>
  <si>
    <t>Дата выдачи разрешительного документа</t>
  </si>
  <si>
    <t>Номер разрешительного документа</t>
  </si>
  <si>
    <t>Срок действия разрешительного документа</t>
  </si>
  <si>
    <t>Серия и номер бланка разрешительного документа</t>
  </si>
  <si>
    <t>Наименование разрешительного документа и вид разрешенной деятельности</t>
  </si>
  <si>
    <t>Лицензии:</t>
  </si>
  <si>
    <t>4.2.1.</t>
  </si>
  <si>
    <t>4.2.2.</t>
  </si>
  <si>
    <t>Иные разрешительные документы:</t>
  </si>
  <si>
    <t>5.1.</t>
  </si>
  <si>
    <t>5.2.</t>
  </si>
  <si>
    <t>Наименование категории должностей персонала</t>
  </si>
  <si>
    <t>3.1.</t>
  </si>
  <si>
    <t>3.2.</t>
  </si>
  <si>
    <t>3.3.</t>
  </si>
  <si>
    <t>Свидетельство о государственной регистрации юридического лица</t>
  </si>
  <si>
    <t>Количество штатных единиц в соответствии с штатным расписанием  (с точностью до сотых)</t>
  </si>
  <si>
    <t>Количество фактически занятых работниками штатных единиц  (с точностью до сотых)</t>
  </si>
  <si>
    <t>ВСЕГО:</t>
  </si>
  <si>
    <t>5.1.1.</t>
  </si>
  <si>
    <t>5.1.2.</t>
  </si>
  <si>
    <t>5.1.3.</t>
  </si>
  <si>
    <t>5.2.1</t>
  </si>
  <si>
    <t>5.2.2.</t>
  </si>
  <si>
    <t>5.2.3.</t>
  </si>
  <si>
    <t>5.2.4.</t>
  </si>
  <si>
    <t>Сведения о штатной и фактической численности персонала</t>
  </si>
  <si>
    <t>Сведения об уровне квалификации персонала</t>
  </si>
  <si>
    <t>Сотрудники, имеющие среднее профессиональное образование</t>
  </si>
  <si>
    <t>Х</t>
  </si>
  <si>
    <t>Сотрудники, не имеющие профессионального образования</t>
  </si>
  <si>
    <t>6.1.</t>
  </si>
  <si>
    <t>6.1.2.</t>
  </si>
  <si>
    <t>6.1.3.</t>
  </si>
  <si>
    <t>6.1.4.</t>
  </si>
  <si>
    <t>6.2.</t>
  </si>
  <si>
    <t>РЕЗУЛЬТАТ ДЕЯТЕЛЬНОСТИ УЧРЕЖДЕНИЯ</t>
  </si>
  <si>
    <t>Рост/сокращение   (в %)</t>
  </si>
  <si>
    <t>Начисленная среднемесячная оплата труда работников (в целом по Учреждению с учетом оплаты труда внешних совместителей), в рублях</t>
  </si>
  <si>
    <t>Отклонение</t>
  </si>
  <si>
    <t>6.3.</t>
  </si>
  <si>
    <t>6.4.</t>
  </si>
  <si>
    <t>Среднемесячная численность работающих в Учреждении по трудовому договору (с учетом внешних совместителей), чел.</t>
  </si>
  <si>
    <t>На конец предыдущего года (в руб.)</t>
  </si>
  <si>
    <t>в т.ч. в разрезе выплат за счет средств:</t>
  </si>
  <si>
    <t>бюджетной субсидии, предоставленной учреждению на возмещение нормативных затрат, связанных с выполнением государственного задания
(бюджетной сметы - для казенного учреждения)</t>
  </si>
  <si>
    <t>бюджетной субсидии, предоставленной учреждению на иные цели</t>
  </si>
  <si>
    <t>от сдачи в аренду имущества</t>
  </si>
  <si>
    <t>На конец отчетного года (в руб.)</t>
  </si>
  <si>
    <t>Сведения о дебиторской и кредиторской задолженности</t>
  </si>
  <si>
    <t>обязательного медицинского страхования</t>
  </si>
  <si>
    <t>в том числе нереальная к взысканию дебиторская задолженность (просроченная кредиторская задолженность)</t>
  </si>
  <si>
    <t>Всего</t>
  </si>
  <si>
    <t>Изменение (увеличение/уменьшение в рублях)</t>
  </si>
  <si>
    <t>4.1.1.</t>
  </si>
  <si>
    <t>4.1.2.</t>
  </si>
  <si>
    <t>4.1.3.</t>
  </si>
  <si>
    <t>4.1.4.</t>
  </si>
  <si>
    <t>4.1.5.</t>
  </si>
  <si>
    <t>4.2.3.</t>
  </si>
  <si>
    <t>4.2.4.</t>
  </si>
  <si>
    <t>4.2.5.</t>
  </si>
  <si>
    <t>5.</t>
  </si>
  <si>
    <t>Категории потребителей, воспользовавшихся услугами (работами)</t>
  </si>
  <si>
    <t>На конец предыдущего года</t>
  </si>
  <si>
    <t>На конец отчетного года</t>
  </si>
  <si>
    <t>в том числе физические лица, в чел.</t>
  </si>
  <si>
    <t>в том числе юридические лица и индивидуальные предприниматели, в лицах</t>
  </si>
  <si>
    <t>в том числе получивших услугу за плату</t>
  </si>
  <si>
    <t>6.</t>
  </si>
  <si>
    <t>Категории жалоб</t>
  </si>
  <si>
    <t>в том числе удовлетворенные, по которым приняты необходимые меры реагирования</t>
  </si>
  <si>
    <t>в том числе не удовлетворенные в связи с их необоснованностью</t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</si>
  <si>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бесплатной для потребителя основе</t>
    </r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</si>
  <si>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платной для потребителя основе</t>
    </r>
  </si>
  <si>
    <t>7.</t>
  </si>
  <si>
    <t>Суммы кассовых и плановых поступлений (с учетом возвратов) в разрезе поступлений, предусмотренных планом (ТОЛЬКО ДЛЯ БЮДЖЕТНЫХ УЧРЕЖДЕНИЙ)</t>
  </si>
  <si>
    <t>Плановое значение на отчетный год</t>
  </si>
  <si>
    <t>Кассовое поступление за отчетный год</t>
  </si>
  <si>
    <t>Выплаты средств (с учетом восстановленных кассовых выплат)</t>
  </si>
  <si>
    <t>Кассовые выплаты</t>
  </si>
  <si>
    <t>7.1.</t>
  </si>
  <si>
    <t>7.2.</t>
  </si>
  <si>
    <t>Из средств республиканского бюджета Республики Коми</t>
  </si>
  <si>
    <t>Из средств, поступающих от иной приносящей доход деятельности (в том числе от сдачи в аренду имущества)</t>
  </si>
  <si>
    <t>8.</t>
  </si>
  <si>
    <t>Не исполнено (в рублях)</t>
  </si>
  <si>
    <t xml:space="preserve">Процент исполнения </t>
  </si>
  <si>
    <t>Показатели кассового исполнения бюджетной сметы учреждения и показатели доведенных учреждению лимитов бюджетных обязательств (ТОЛЬКО ДЛЯ КАЗЕННЫХ УЧРЕЖДЕНИЙ)</t>
  </si>
  <si>
    <t>Кассовое исполнение (в рублях)</t>
  </si>
  <si>
    <t>Лимиты бюджетных обязательств, доведенные учреждению (в рублях)</t>
  </si>
  <si>
    <t>ВСЕГО, в том числе:</t>
  </si>
  <si>
    <t>8.1.</t>
  </si>
  <si>
    <t>8.2.</t>
  </si>
  <si>
    <t>8.3.</t>
  </si>
  <si>
    <t>9.</t>
  </si>
  <si>
    <t>Цены (тарифы) на платные услуги (работы) , оказываемые потребителям (в динамике в течение отчетного периода)</t>
  </si>
  <si>
    <t>Утвержденная руководителем учреждения цена (тариф) на платную услугу (работу) на 01 января отчетного года</t>
  </si>
  <si>
    <t>Утвержденная руководителем учреждения цена (тариф) на платную услугу (работу) на 31 декабря отчетного года</t>
  </si>
  <si>
    <t>Изменение цены (тарифа), в процентах</t>
  </si>
  <si>
    <t>9.1.</t>
  </si>
  <si>
    <t>9.2.</t>
  </si>
  <si>
    <t>9.3.</t>
  </si>
  <si>
    <t>9.4.</t>
  </si>
  <si>
    <t>ОБ ИСПОЛЬЗОВАНИИ ИМУЩЕСТВА, ЗАКРЕПЛЕННОГО ЗА УЧРЕЖДЕНИЕМ</t>
  </si>
  <si>
    <t>Единица измерения</t>
  </si>
  <si>
    <t>СОГЛАСОВАНО</t>
  </si>
  <si>
    <t>УТВЕРЖДАЮ</t>
  </si>
  <si>
    <t>(подпись)</t>
  </si>
  <si>
    <t>(Ф.И.О.)</t>
  </si>
  <si>
    <t>"_____" _________________________ 20____г.</t>
  </si>
  <si>
    <t>(Должность руководителя бюджетного (казенного) учреждения)</t>
  </si>
  <si>
    <t>(наименование учреждения - составителя Отчета)</t>
  </si>
  <si>
    <t>Министерство здравоохранения Республики Коми</t>
  </si>
  <si>
    <t>Учредитель:</t>
  </si>
  <si>
    <t>Правительство Республики Коми</t>
  </si>
  <si>
    <t xml:space="preserve">Юридический адрес учреждения: </t>
  </si>
  <si>
    <t>Адреса фактического местонахождения:</t>
  </si>
  <si>
    <t>ИНН</t>
  </si>
  <si>
    <t>КПП</t>
  </si>
  <si>
    <t>ОГРН</t>
  </si>
  <si>
    <t>Руководитель учреждения</t>
  </si>
  <si>
    <t>Главный бухгалтер учреждения</t>
  </si>
  <si>
    <t>Исполнитель (составитель отчета)</t>
  </si>
  <si>
    <t>Ф.И.О. руководителя:</t>
  </si>
  <si>
    <t>Ф.И.О. главного бухгалтера:</t>
  </si>
  <si>
    <t>Министерства здравоохранения Республики Коми</t>
  </si>
  <si>
    <t>Код по ОКВЭД</t>
  </si>
  <si>
    <t>Категория потребителей услуг (работ)</t>
  </si>
  <si>
    <t>ТОЛЬКО ДЛЯ БЮДЖЕТНЫХ УЧРЕЖДЕНИЙ:</t>
  </si>
  <si>
    <t>бюджетных инвестиций</t>
  </si>
  <si>
    <t>поступающих от оказания услуг (выполнения работ), предоставление которых для физических и юридических лиц осуществляется на платной основе</t>
  </si>
  <si>
    <t>4.1.6.</t>
  </si>
  <si>
    <t>поступающих от иной приносящей доход деятельности</t>
  </si>
  <si>
    <t>4.1.7.</t>
  </si>
  <si>
    <t>одноканального финансирования через систему обязательного медицинского страхования</t>
  </si>
  <si>
    <t>4.2.6.</t>
  </si>
  <si>
    <t>4.2.7.</t>
  </si>
  <si>
    <t>4.2.8.</t>
  </si>
  <si>
    <t>о результатах деятельности бюджетного (казенного) учреждения Республики</t>
  </si>
  <si>
    <t xml:space="preserve">Коми, функции и полномочия учредителя которого  осуществляет </t>
  </si>
  <si>
    <t xml:space="preserve"> и об использовании  закрепленного за ним государственного имущества</t>
  </si>
  <si>
    <t>Министерство здравоохранения Республики Коми,</t>
  </si>
  <si>
    <t>(приложение № 1)</t>
  </si>
  <si>
    <t>Поступление средств (с учетом возвратов)</t>
  </si>
  <si>
    <t>обязательного медицинского страхования (ВСЕГО), в том числе:</t>
  </si>
  <si>
    <t>4.1.7.1</t>
  </si>
  <si>
    <t>Из средств обязательного медицинского страхования, включая средства одноканального финансирования</t>
  </si>
  <si>
    <t>от «23» мая 2011 г. № 5/173</t>
  </si>
  <si>
    <t>Основание для взимания платы</t>
  </si>
  <si>
    <t>Среднесписочная численность работающих в Учреждении по трудовому договору по основному месту работы (без учета внешних совместителей), чел.</t>
  </si>
  <si>
    <t>Государственный орган, осуществляющий функции учредителя:</t>
  </si>
  <si>
    <t>Сведения об исполнении государственного задания на оказание государственных услуг (выполнение работ) (для бюджетных, а также казенных учреждений, которым в соответствии с решением органа, осуществляющего полномочия учредителя, сформировано государственное задание)</t>
  </si>
  <si>
    <t>8.1.1.</t>
  </si>
  <si>
    <t>8.1.2.</t>
  </si>
  <si>
    <t>8.1.3.</t>
  </si>
  <si>
    <t>8.2.1.</t>
  </si>
  <si>
    <t>8.2.2.</t>
  </si>
  <si>
    <t>8.2.3.</t>
  </si>
  <si>
    <t>8.3.1.</t>
  </si>
  <si>
    <t>8.3.2.</t>
  </si>
  <si>
    <t>8.3.3.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</si>
  <si>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</si>
  <si>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</si>
  <si>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</si>
  <si>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</si>
  <si>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</si>
  <si>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</si>
  <si>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</si>
  <si>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</si>
  <si>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</si>
  <si>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10.</t>
  </si>
  <si>
    <t>10.1</t>
  </si>
  <si>
    <t>Наименование государственной услуги</t>
  </si>
  <si>
    <t>Вариант предоставления услуги</t>
  </si>
  <si>
    <t>Значение, утвержденное в государственном задании на отчетный финансовый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</si>
  <si>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</si>
  <si>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</si>
  <si>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</si>
  <si>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единица измерения </t>
  </si>
  <si>
    <t>%  выполнения</t>
  </si>
  <si>
    <t>Качество  оказываемой государственной услуги</t>
  </si>
  <si>
    <t xml:space="preserve">Единица измерения </t>
  </si>
  <si>
    <t>Нормативное основание предоставления услуги (работы)</t>
  </si>
  <si>
    <t>Сотрудники, имеющие ученую степень, всего:</t>
  </si>
  <si>
    <t>в том числе, медицинский персонал</t>
  </si>
  <si>
    <t>в том числе лица, имеющие медицинское образование</t>
  </si>
  <si>
    <t xml:space="preserve">Количество физических лиц, имеющих соответствующий уровень квалификации </t>
  </si>
  <si>
    <t>Остаток средств на начало года (справочно)</t>
  </si>
  <si>
    <t>8.1.2.1.</t>
  </si>
  <si>
    <t>8.1.2.2.</t>
  </si>
  <si>
    <t xml:space="preserve">Субсидия на иные цели (целевая субсидия), всего, в т.ч. по направлениям: </t>
  </si>
  <si>
    <t>Остаток средств на конец года (справочно)</t>
  </si>
  <si>
    <t>8.2.2. 1</t>
  </si>
  <si>
    <t>8.3.2.1.</t>
  </si>
  <si>
    <t>руб.</t>
  </si>
  <si>
    <t>кв. м.</t>
  </si>
  <si>
    <t>шт.</t>
  </si>
  <si>
    <t>в том числе по источникам поступления средств :</t>
  </si>
  <si>
    <t>КОСГУ (справочно)</t>
  </si>
  <si>
    <t>к приказу</t>
  </si>
  <si>
    <t>Министерства здравоохранения</t>
  </si>
  <si>
    <t xml:space="preserve"> Республики Коми</t>
  </si>
  <si>
    <t>«УТВЕРЖДЕН</t>
  </si>
  <si>
    <t>»</t>
  </si>
  <si>
    <t>______________________________________________________</t>
  </si>
  <si>
    <t>ПРИЛОЖЕНИЕ № 1</t>
  </si>
  <si>
    <t>гр.4 / гр.3 * 100% -100%</t>
  </si>
  <si>
    <t>гр.4 - гр.3</t>
  </si>
  <si>
    <t>5.1.1</t>
  </si>
  <si>
    <t>5.2.1.</t>
  </si>
  <si>
    <t>Наименование государственной услуги (работы)</t>
  </si>
  <si>
    <t>Объемы оказываемой государственной услуги (работы)</t>
  </si>
  <si>
    <t>8.1.2.1.1</t>
  </si>
  <si>
    <t xml:space="preserve">Субсидия на выполнение государственного задания всего, в т.ч. по направлениям: </t>
  </si>
  <si>
    <t>от «12»  марта 2014 г. № 3/75</t>
  </si>
  <si>
    <t>Главный врач ГБУЗ РК "Воркутинский центр профессиональной патологии"</t>
  </si>
  <si>
    <r>
      <t>/</t>
    </r>
    <r>
      <rPr>
        <u val="single"/>
        <sz val="14"/>
        <rFont val="Times New Roman"/>
        <family val="1"/>
      </rPr>
      <t>Регеда В. И</t>
    </r>
    <r>
      <rPr>
        <sz val="14"/>
        <rFont val="Times New Roman"/>
        <family val="1"/>
      </rPr>
      <t>./ ________________</t>
    </r>
  </si>
  <si>
    <t>Государственное бюджетное учреждение здравоохранения Республики Коми "Воркутинский центр профессиональной патологии"</t>
  </si>
  <si>
    <t>169907, Республика Коми, г. Воркута, ул. Пирогова, д. 8б</t>
  </si>
  <si>
    <t>1021100812380</t>
  </si>
  <si>
    <t>Регеда Владимир Иванович</t>
  </si>
  <si>
    <t>Марьина Галина Викторовна</t>
  </si>
  <si>
    <t>/Марьина Г. В./ ________________</t>
  </si>
  <si>
    <t>/Шучалина Е. И./ ________________</t>
  </si>
  <si>
    <r>
      <t>телефон исполнителя: 8 (</t>
    </r>
    <r>
      <rPr>
        <u val="single"/>
        <sz val="11"/>
        <rFont val="Times New Roman"/>
        <family val="1"/>
      </rPr>
      <t>82151</t>
    </r>
    <r>
      <rPr>
        <sz val="11"/>
        <rFont val="Times New Roman"/>
        <family val="1"/>
      </rPr>
      <t xml:space="preserve">) </t>
    </r>
    <r>
      <rPr>
        <u val="single"/>
        <sz val="11"/>
        <rFont val="Times New Roman"/>
        <family val="1"/>
      </rPr>
      <t>6 82 10</t>
    </r>
  </si>
  <si>
    <t>e-mail: zppplan@list.ru</t>
  </si>
  <si>
    <t>Медицинская деятельность при оказании первичной медико-санитарной, первичной специализированной, скорой, паллиативной медицинской помощи, оказание медицинской помощи при проведении медицинских экспертиз, медицинских осмотров, медицинских освидетельствований и санитарно-противоэпидемических (профилактических) мероприятий в рамках оказания медицинской помощи, при обращении донорской кровли и ее компонентов в медицинских целях</t>
  </si>
  <si>
    <t>85.11.1</t>
  </si>
  <si>
    <t>2.4.</t>
  </si>
  <si>
    <t>2.5.</t>
  </si>
  <si>
    <t>Фармацевтическая деятельность</t>
  </si>
  <si>
    <t>85.11</t>
  </si>
  <si>
    <t xml:space="preserve">Деятельность по обороту наркотических средств и психотропных веществ, внесенных в Списки II, III в соответствии с Федеральным законом от 08.01.1998г. № 3-ФЗ "О наркотических средствах и психотропных веществах" </t>
  </si>
  <si>
    <t>Экспертиза временной нетрудоспособности</t>
  </si>
  <si>
    <t>Деятельность в области использования источников ионизирующего излучения (генерирующих) (размещение, эксплуатация, техническое обслуживание, хранение источников ионизирующего излучения)</t>
  </si>
  <si>
    <t>Деятельность, связанная с использованием возбудителей инфекционных заболеваний, в том числе общих для человека и животных (микроорганизмов III-IV группы патогенности,простейших, гельминтов IV группы патогенности, материалов, зараженных или с подозрением на зараженность возбудителями инфекционных заболеваний III-IV групп патогенности)</t>
  </si>
  <si>
    <t>27 декабря 2012г.</t>
  </si>
  <si>
    <t>№ Р50003</t>
  </si>
  <si>
    <t>бессрочно</t>
  </si>
  <si>
    <t>ИФНС Росии по г Воркуте Республики Коми</t>
  </si>
  <si>
    <t>серия 11 № 001923591</t>
  </si>
  <si>
    <t>- на осуществление медицинской деятельности</t>
  </si>
  <si>
    <t>5.1.4.</t>
  </si>
  <si>
    <t>5.1.5.</t>
  </si>
  <si>
    <t>руководитель организации</t>
  </si>
  <si>
    <t>заместители руководителя и руководители структурных подразделений (кроме врачей - руководителей структурных подразделений), иные руководители</t>
  </si>
  <si>
    <t>педагогические работники</t>
  </si>
  <si>
    <t>врачи (кроме зубных), включая врачей - руководителей структурных подразделений</t>
  </si>
  <si>
    <t>социальные работники</t>
  </si>
  <si>
    <t>5.1.6.</t>
  </si>
  <si>
    <t>средний медицинский (фармацевтический) персонал (персонал, обеспечивающий условия для предоставления медицинских услуг)</t>
  </si>
  <si>
    <t>5.1.7.</t>
  </si>
  <si>
    <t>младший медицинский (фармацевтический) персонал (персонал, обеспечивающий условия для предоставления медицинских услуг)</t>
  </si>
  <si>
    <t>5.1.8.</t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</si>
  <si>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 медицинских услуг)</t>
  </si>
  <si>
    <t>5.1.9.</t>
  </si>
  <si>
    <t>прочий персонал</t>
  </si>
  <si>
    <t>Сотрудники, имеющие высшее профессиональное образование</t>
  </si>
  <si>
    <t>движение кадров (принято/выбыло)</t>
  </si>
  <si>
    <t>6.1.1.</t>
  </si>
  <si>
    <t>в том числе: руководителя учреждения</t>
  </si>
  <si>
    <t>в том числе: заместителей руководителя и руководителей структурных подразделений (кроме врачей - руководителей структурных подразделений), иных руководителей</t>
  </si>
  <si>
    <t>в том числе: педагогических работников</t>
  </si>
  <si>
    <t>в том числе: врачей (кроме зубных), включая врачей - руководителей структурных подразделений</t>
  </si>
  <si>
    <t>6.1.5.</t>
  </si>
  <si>
    <t>в том числе: социальных работников</t>
  </si>
  <si>
    <t>6.1.6.</t>
  </si>
  <si>
    <t>в том числе: среднего медицинского (фармацевтического) персонала (персонала, обеспечивающего условия для предоставления медицинских услуг)</t>
  </si>
  <si>
    <t>6.1.7.</t>
  </si>
  <si>
    <t>в том числе: младшего медицинского (фармацевтического) персонала (персонала, обеспечивающего условия для предоставления медицинских услуг)</t>
  </si>
  <si>
    <t>6.1.8.</t>
  </si>
  <si>
    <t>в том числе: работников, имеющих высшее фармацевтическое или иное высшее образование, предоставляющих медицинские услуги (обеспечивающих предоставление медицинских услуг)</t>
  </si>
  <si>
    <t>6.1.9.</t>
  </si>
  <si>
    <t>в том числе: прочего персонала</t>
  </si>
  <si>
    <t>Соотношение фонда оплаты руководителя к фонду оплаты работников в процентах</t>
  </si>
  <si>
    <t>X</t>
  </si>
  <si>
    <t>терапия</t>
  </si>
  <si>
    <t>количество посещений</t>
  </si>
  <si>
    <t>посещение</t>
  </si>
  <si>
    <t>статистическая отчетность</t>
  </si>
  <si>
    <t>прочие специальности</t>
  </si>
  <si>
    <t>количество пациенто-дней</t>
  </si>
  <si>
    <t>пациенто-день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</si>
  <si>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 (КОСГУ 130)</t>
  </si>
  <si>
    <t>Консультативный прием врача терапевта</t>
  </si>
  <si>
    <t>Консультативный прием врача травматолога-ортопеда</t>
  </si>
  <si>
    <t>Консультативный прием врача невролога</t>
  </si>
  <si>
    <t>Консультативный прием врача оториноларинголога</t>
  </si>
  <si>
    <t>Консультативный прием врача офтальмолога</t>
  </si>
  <si>
    <t>Консультативный прием врача гинеколога</t>
  </si>
  <si>
    <t>Консультативный прием врача хирурга</t>
  </si>
  <si>
    <t>Оформление направления на МСЭ</t>
  </si>
  <si>
    <t>услуга</t>
  </si>
  <si>
    <t>Ультразвуковое исследование щитовидной железы</t>
  </si>
  <si>
    <t>исследование</t>
  </si>
  <si>
    <t>Подсчет  ретикулоцитов в крови</t>
  </si>
  <si>
    <t>Подсчет эритроцитов в крови</t>
  </si>
  <si>
    <t>Подсчет тромбоцитов в крови</t>
  </si>
  <si>
    <t>Подсчёт эритроцитов с базофильной зернистостью</t>
  </si>
  <si>
    <t>Подсчет телец Гейнца-Эрлиха</t>
  </si>
  <si>
    <t>Определение СОЭ</t>
  </si>
  <si>
    <t>Взятие крови на биохимию</t>
  </si>
  <si>
    <t>Взятие крови на 5 показателей</t>
  </si>
  <si>
    <t>Определение гемоглобина</t>
  </si>
  <si>
    <t>Подсчет лейкоцитарной формулы</t>
  </si>
  <si>
    <t>Определение лейкоцитов</t>
  </si>
  <si>
    <t>Обнаружение глюкозы в моче</t>
  </si>
  <si>
    <t>Исследование мочи на копропорфилины</t>
  </si>
  <si>
    <t>Обнаружение яиц гельминтов</t>
  </si>
  <si>
    <t>ЭКГ-3-4-6 канальный</t>
  </si>
  <si>
    <t>ЭКГ 3-4-6 канальный включая ортопробу</t>
  </si>
  <si>
    <t>Электронейрография стимуляционная  (2 нерва )</t>
  </si>
  <si>
    <t>ВЭМ с гипервентиляцией</t>
  </si>
  <si>
    <t xml:space="preserve">ФКГ </t>
  </si>
  <si>
    <t>РЭГ компьютерная</t>
  </si>
  <si>
    <t>РЭГ компьютерная включая пробу с поворотом  головы</t>
  </si>
  <si>
    <t>РЭГ компьютерная включая пробу с гипервентиляцией</t>
  </si>
  <si>
    <t>РЭГ компьютерная включая пробы с поворотом головы и гипервентиляцию</t>
  </si>
  <si>
    <t>РВГ автомат</t>
  </si>
  <si>
    <t>РВГ автомат включая  пробу с нитроглицерином</t>
  </si>
  <si>
    <t>ЭЭГ компьютерная</t>
  </si>
  <si>
    <t>Спирография автомат включая пробу с бронхолитиком</t>
  </si>
  <si>
    <t>Спирография автомат включая пробу с физической нагрузкой</t>
  </si>
  <si>
    <t>Спирография автомат включая пробу с бронхолитиком  и физической нагрузкой</t>
  </si>
  <si>
    <t>Элтермометрия</t>
  </si>
  <si>
    <t>Холодовая проба</t>
  </si>
  <si>
    <t>Определение вибрационной чувствительности</t>
  </si>
  <si>
    <t>Динамометрия</t>
  </si>
  <si>
    <t>ПТМ</t>
  </si>
  <si>
    <t>Клинический анализ крови (гемоглобин, цветной показатель, эритроциты, тромбоциты, лейкоциты, лейкоцитарная формула, СОЭ)</t>
  </si>
  <si>
    <t>Биохимический анализ крови (глюкоза, холестерин)</t>
  </si>
  <si>
    <t>Определение глюкозы</t>
  </si>
  <si>
    <t>Определение холестерина</t>
  </si>
  <si>
    <t>Определение группы крови</t>
  </si>
  <si>
    <t>Клинический анализ мочи (удельный вес, белок, сахар, микроскопия осадка)</t>
  </si>
  <si>
    <t>ЛДГ</t>
  </si>
  <si>
    <t>Гаммаглутамилтранс (ГГТТ)</t>
  </si>
  <si>
    <t>Определение активности щелочной фосфотазы</t>
  </si>
  <si>
    <t>Определение общего билирубина</t>
  </si>
  <si>
    <t>Определение активности аспартатаминотрансферазы (АСТ)</t>
  </si>
  <si>
    <t>Длительность кровотечения</t>
  </si>
  <si>
    <t>Средства ОМС в рамках базовой программы ОМС (КОСГУ 130; отраслевой код 85407000006300000 "Средства ОМС в рамках базовой программы ОМС")</t>
  </si>
  <si>
    <t>Субсидия на выполнение государственного задания (код субсидии 01.01.01.000 "Организация оказания гражданам медицинской помощи в рамках территориальной Программы государственных гарантий бесплатного оказания гражданам медицинской помощи на территории Республики Коми")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</si>
  <si>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</si>
  <si>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</si>
  <si>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</si>
  <si>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</si>
  <si>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</si>
  <si>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</si>
  <si>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</si>
  <si>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</si>
  <si>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</si>
  <si>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</si>
  <si>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</si>
  <si>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</si>
  <si>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</si>
  <si>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</si>
  <si>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</si>
  <si>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</si>
  <si>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</si>
  <si>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</si>
  <si>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</si>
  <si>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</si>
  <si>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</si>
  <si>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</si>
  <si>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</si>
  <si>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</si>
  <si>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</si>
  <si>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</si>
  <si>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</si>
  <si>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</si>
  <si>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</si>
  <si>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</si>
  <si>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</si>
  <si>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</si>
  <si>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</si>
  <si>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</si>
  <si>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</si>
  <si>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</si>
  <si>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</si>
  <si>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</si>
  <si>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</si>
  <si>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</si>
  <si>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</si>
  <si>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</si>
  <si>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</si>
  <si>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</si>
  <si>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</si>
  <si>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</si>
  <si>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</si>
  <si>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</si>
  <si>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</si>
  <si>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</si>
  <si>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</si>
  <si>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</si>
  <si>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</si>
  <si>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</si>
  <si>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</si>
  <si>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</si>
  <si>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</si>
  <si>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</si>
  <si>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</si>
  <si>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</si>
  <si>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</si>
  <si>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</si>
  <si>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</si>
  <si>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</si>
  <si>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</si>
  <si>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</si>
  <si>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</si>
  <si>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</si>
  <si>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</si>
  <si>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</si>
  <si>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</si>
  <si>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</si>
  <si>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</si>
  <si>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03 апреля 2014г.</t>
  </si>
  <si>
    <t>серия 11 № 000848</t>
  </si>
  <si>
    <t>сокращение должности по приносящей доход деятельности</t>
  </si>
  <si>
    <t>увеличение в связи с переводом должностей из младшего медперсонала</t>
  </si>
  <si>
    <r>
      <t>/Березин Д.Б</t>
    </r>
    <r>
      <rPr>
        <u val="single"/>
        <sz val="14"/>
        <rFont val="Times New Roman"/>
        <family val="1"/>
      </rPr>
      <t>.</t>
    </r>
    <r>
      <rPr>
        <sz val="14"/>
        <rFont val="Times New Roman"/>
        <family val="1"/>
      </rPr>
      <t>/ ________________</t>
    </r>
  </si>
  <si>
    <t>Министр здравоохранения Республики Коми</t>
  </si>
  <si>
    <r>
      <t>за 20</t>
    </r>
    <r>
      <rPr>
        <b/>
        <u val="single"/>
        <sz val="18"/>
        <rFont val="Times New Roman"/>
        <family val="1"/>
      </rPr>
      <t>15</t>
    </r>
    <r>
      <rPr>
        <b/>
        <sz val="18"/>
        <rFont val="Times New Roman"/>
        <family val="1"/>
      </rPr>
      <t xml:space="preserve"> год</t>
    </r>
  </si>
  <si>
    <t>27 марта 2015г.</t>
  </si>
  <si>
    <t>№ ЛО-11-01-001174</t>
  </si>
  <si>
    <t>№ ЛО-11-01-001378</t>
  </si>
  <si>
    <t>серия ЛО-11 № 001184</t>
  </si>
  <si>
    <t>сокращение должностей по приносящей доход деятельности; приведение численности в соответствие со штатными нормативами</t>
  </si>
  <si>
    <t>сокращение должностей по приносящей доход деятельности; перевод начальника отдела кадров в специалиста по кадрам</t>
  </si>
  <si>
    <t>сокращение должностей по приносящей доход деятельности, оптимизация численности, перевод в прочий персонал</t>
  </si>
  <si>
    <t>укомплектование вакантных должностей совместителями</t>
  </si>
  <si>
    <t>врач получил ученную степень</t>
  </si>
  <si>
    <t>Первичная врачебная медико-санитарная помощь, оказываемая в амбулаторных условиях</t>
  </si>
  <si>
    <t>Первичная специализированная  медико-санитарная помощь, оказываемая в амбулаторных условиях</t>
  </si>
  <si>
    <t>профпатология</t>
  </si>
  <si>
    <t>Первичная специализированная медико-санитарная помощь, оказываемая в условиях дневных стационаров всех типов</t>
  </si>
  <si>
    <t>7272 посещения -это план с учетом врача-пульмонолога (терапевт-6060 посещений, факт-6425 посещений, выполнение плана 106%; пульмонолог-1212 посещений, выполнение плана 0%)</t>
  </si>
  <si>
    <t>низкий процент выполнения плана обусловлен тем, что штатная единица врача-профпатолога укомплектована совместителем с марта 2015г., который ведет прием только на 0,25 ставки</t>
  </si>
  <si>
    <t>план посещений не выполнен в связи с тем, что врач-хирург, врач-гинеколог являются внешними совместителями; врач-оториноларинголог находился длительное время в отпуске и на больничном листе, врач-офтальмолог в ноябре-декабре был командирован в военкоммат в связи с призывной компанией</t>
  </si>
  <si>
    <t>Отсутствие обоснованных жалоб при оказании государственной услуги всего, в том числе из вышестоящих организаций</t>
  </si>
  <si>
    <t>количество жалоб</t>
  </si>
  <si>
    <t>Прием терапевта с профилактической целью</t>
  </si>
  <si>
    <t>Председатель комиссии - врач-профпатолог</t>
  </si>
  <si>
    <t>Терапевт</t>
  </si>
  <si>
    <t>Невролог</t>
  </si>
  <si>
    <t>Хирург</t>
  </si>
  <si>
    <t>Оториноларинголог</t>
  </si>
  <si>
    <t>Офтальмолог</t>
  </si>
  <si>
    <t>Акушер-гинеколог</t>
  </si>
  <si>
    <t>Расширенная аудиограмма (аудиометрия)</t>
  </si>
  <si>
    <t>Врачебная комиссия (ВКК)</t>
  </si>
  <si>
    <t>Оределение резус фактора</t>
  </si>
  <si>
    <t>Определение активности аланинамилотрансферазы (АЛТ)</t>
  </si>
  <si>
    <t>Скорость светрывания крови</t>
  </si>
  <si>
    <t>Обнаружение билирубина</t>
  </si>
  <si>
    <t>Подсчет кол-ва форменных элементов (Нечипоренко)</t>
  </si>
  <si>
    <t>Мазок на бактериологическое (флору) исследование</t>
  </si>
  <si>
    <t>Исследование крови на сифилис методом RW</t>
  </si>
  <si>
    <t>Иммунохроматографическое выявление поверхностного антигена вируса гепатита B (HBsAg) в сыворотке, плазме или цельной крови (ИХА-HBsAg-Фактор)</t>
  </si>
  <si>
    <t>Иммунохроматографическое выявление антител к вирусу гепатита С в сыворотке, плазме или цельной крови (ИХА-анти-ВГС-ФАКТОР)</t>
  </si>
  <si>
    <t>Иммунохроматографическое выявление антител к вирусу иммунодефицита человека 1-го и/или 2-го типа (ВИЧ-1/2) экспресс методом</t>
  </si>
  <si>
    <t>Иммунохроматографическое выявление антител к Трепонема паллидум в сыворотке, плазме или цельной крови (ИХА-анти-ТП-ФАКТОР)</t>
  </si>
  <si>
    <t>Флюорография профилактическая -2 проекции</t>
  </si>
  <si>
    <t>Рентгенография органов грудной клетки -1 проекция</t>
  </si>
  <si>
    <t>Рентгенография органов грудной клетки -2 проекции</t>
  </si>
  <si>
    <t>Спирография автомат (спирометрия)</t>
  </si>
  <si>
    <t>Прведение суточного холтеровского мониторирования</t>
  </si>
  <si>
    <t>Стоимость 1 пациенто-дня (включая обследование, физиотерапевтические процедуры и массаж), руб.</t>
  </si>
  <si>
    <t>10.2</t>
  </si>
  <si>
    <t>10.3</t>
  </si>
  <si>
    <t>10.4</t>
  </si>
  <si>
    <t>10.5</t>
  </si>
  <si>
    <t>10.6</t>
  </si>
  <si>
    <t>10.7</t>
  </si>
  <si>
    <t>10.8</t>
  </si>
  <si>
    <t>10.9</t>
  </si>
  <si>
    <r>
      <t xml:space="preserve">составлен </t>
    </r>
    <r>
      <rPr>
        <b/>
        <u val="single"/>
        <sz val="18"/>
        <rFont val="Times New Roman"/>
        <family val="1"/>
      </rPr>
      <t>01 июня</t>
    </r>
    <r>
      <rPr>
        <b/>
        <sz val="18"/>
        <rFont val="Times New Roman"/>
        <family val="1"/>
      </rPr>
      <t xml:space="preserve">  20</t>
    </r>
    <r>
      <rPr>
        <b/>
        <u val="single"/>
        <sz val="18"/>
        <rFont val="Times New Roman"/>
        <family val="1"/>
      </rPr>
      <t xml:space="preserve">16 </t>
    </r>
    <r>
      <rPr>
        <b/>
        <sz val="1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</si>
</sst>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8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68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22" xfId="0" applyFont="1" applyBorder="1" applyAlignment="1">
      <alignment horizontal="center" wrapText="1"/>
    </xf>
    <xf numFmtId="49" fontId="11" fillId="0" borderId="22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95" zoomScaleNormal="95" zoomScalePageLayoutView="0" workbookViewId="0" topLeftCell="A1">
      <selection activeCell="A1" sqref="A1"/>
    </sheetView>
  </sheetViews>
  <sheetFormatPr defaultColWidth="18.75390625" defaultRowHeight="12.75"/>
  <cols>
    <col min="1" max="16384" width="18.75390625" style="9" customWidth="1"/>
  </cols>
  <sheetData>
    <row r="1" spans="7:8" ht="18.75">
      <c r="G1" s="47"/>
      <c r="H1" s="52" t="s">
        <v>275</v>
      </c>
    </row>
    <row r="2" spans="7:8" ht="18.75">
      <c r="G2" s="47"/>
      <c r="H2" s="52" t="s">
        <v>269</v>
      </c>
    </row>
    <row r="3" spans="7:8" ht="18.75">
      <c r="G3" s="47"/>
      <c r="H3" s="52" t="s">
        <v>270</v>
      </c>
    </row>
    <row r="4" spans="7:8" ht="18.75">
      <c r="G4" s="47"/>
      <c r="H4" s="52" t="s">
        <v>271</v>
      </c>
    </row>
    <row r="5" spans="7:8" ht="18.75">
      <c r="G5" s="47"/>
      <c r="H5" s="52" t="s">
        <v>284</v>
      </c>
    </row>
    <row r="6" ht="15.75">
      <c r="H6" s="61"/>
    </row>
    <row r="7" spans="7:8" s="5" customFormat="1" ht="18.75">
      <c r="G7" s="3"/>
      <c r="H7" s="52" t="s">
        <v>272</v>
      </c>
    </row>
    <row r="8" spans="7:8" s="5" customFormat="1" ht="18.75">
      <c r="G8" s="3"/>
      <c r="H8" s="52" t="s">
        <v>58</v>
      </c>
    </row>
    <row r="9" spans="2:8" s="5" customFormat="1" ht="18.75">
      <c r="B9" s="3"/>
      <c r="G9" s="3"/>
      <c r="H9" s="52" t="s">
        <v>195</v>
      </c>
    </row>
    <row r="10" s="5" customFormat="1" ht="18.75">
      <c r="H10" s="54" t="s">
        <v>217</v>
      </c>
    </row>
    <row r="11" s="5" customFormat="1" ht="18.75">
      <c r="H11" s="53"/>
    </row>
    <row r="12" s="5" customFormat="1" ht="18.75">
      <c r="H12" s="52" t="s">
        <v>212</v>
      </c>
    </row>
    <row r="13" s="5" customFormat="1" ht="12">
      <c r="H13" s="3"/>
    </row>
    <row r="14" s="5" customFormat="1" ht="12">
      <c r="H14" s="3"/>
    </row>
    <row r="15" spans="2:8" s="5" customFormat="1" ht="23.25">
      <c r="B15" s="136" t="s">
        <v>175</v>
      </c>
      <c r="C15" s="136"/>
      <c r="D15" s="136"/>
      <c r="E15" s="47"/>
      <c r="F15" s="136" t="s">
        <v>176</v>
      </c>
      <c r="G15" s="136"/>
      <c r="H15" s="136"/>
    </row>
    <row r="16" spans="2:8" s="5" customFormat="1" ht="18.75">
      <c r="B16" s="47"/>
      <c r="C16" s="47"/>
      <c r="D16" s="47"/>
      <c r="E16" s="47"/>
      <c r="F16" s="47"/>
      <c r="G16" s="47"/>
      <c r="H16" s="47"/>
    </row>
    <row r="17" spans="2:8" s="5" customFormat="1" ht="46.5" customHeight="1">
      <c r="B17" s="131" t="s">
        <v>491</v>
      </c>
      <c r="C17" s="131"/>
      <c r="D17" s="131"/>
      <c r="E17" s="47"/>
      <c r="F17" s="134" t="s">
        <v>285</v>
      </c>
      <c r="G17" s="134"/>
      <c r="H17" s="134"/>
    </row>
    <row r="18" spans="2:8" s="5" customFormat="1" ht="36.75" customHeight="1">
      <c r="B18" s="47"/>
      <c r="C18" s="47"/>
      <c r="D18" s="47"/>
      <c r="E18" s="47"/>
      <c r="F18" s="138" t="s">
        <v>180</v>
      </c>
      <c r="G18" s="138"/>
      <c r="H18" s="138"/>
    </row>
    <row r="19" spans="2:8" s="5" customFormat="1" ht="18.75">
      <c r="B19" s="47"/>
      <c r="C19" s="47"/>
      <c r="D19" s="47"/>
      <c r="E19" s="47"/>
      <c r="F19" s="47"/>
      <c r="G19" s="47"/>
      <c r="H19" s="48"/>
    </row>
    <row r="20" spans="2:8" s="5" customFormat="1" ht="36" customHeight="1">
      <c r="B20" s="132" t="s">
        <v>490</v>
      </c>
      <c r="C20" s="132"/>
      <c r="D20" s="132"/>
      <c r="E20" s="47"/>
      <c r="F20" s="132" t="s">
        <v>286</v>
      </c>
      <c r="G20" s="132"/>
      <c r="H20" s="132"/>
    </row>
    <row r="21" spans="2:8" s="5" customFormat="1" ht="18.75">
      <c r="B21" s="132" t="s">
        <v>178</v>
      </c>
      <c r="C21" s="132"/>
      <c r="D21" s="41" t="s">
        <v>177</v>
      </c>
      <c r="E21" s="47"/>
      <c r="F21" s="132" t="s">
        <v>178</v>
      </c>
      <c r="G21" s="132"/>
      <c r="H21" s="41" t="s">
        <v>177</v>
      </c>
    </row>
    <row r="22" spans="2:8" s="5" customFormat="1" ht="18.75">
      <c r="B22" s="47"/>
      <c r="C22" s="47"/>
      <c r="D22" s="47"/>
      <c r="E22" s="47"/>
      <c r="F22" s="47"/>
      <c r="G22" s="47"/>
      <c r="H22" s="47"/>
    </row>
    <row r="23" spans="2:8" s="5" customFormat="1" ht="18.75">
      <c r="B23" s="132" t="s">
        <v>179</v>
      </c>
      <c r="C23" s="132"/>
      <c r="D23" s="132"/>
      <c r="E23" s="47"/>
      <c r="F23" s="132" t="s">
        <v>179</v>
      </c>
      <c r="G23" s="132"/>
      <c r="H23" s="132"/>
    </row>
    <row r="24" spans="2:8" s="5" customFormat="1" ht="18.75">
      <c r="B24" s="47"/>
      <c r="C24" s="47"/>
      <c r="D24" s="47"/>
      <c r="E24" s="47"/>
      <c r="F24" s="47"/>
      <c r="G24" s="47"/>
      <c r="H24" s="48"/>
    </row>
    <row r="25" spans="2:8" s="5" customFormat="1" ht="18.75">
      <c r="B25" s="47"/>
      <c r="C25" s="47"/>
      <c r="D25" s="47"/>
      <c r="E25" s="47"/>
      <c r="F25" s="47"/>
      <c r="G25" s="47"/>
      <c r="H25" s="48"/>
    </row>
    <row r="26" spans="2:8" s="5" customFormat="1" ht="18.75">
      <c r="B26" s="47"/>
      <c r="C26" s="47"/>
      <c r="D26" s="47"/>
      <c r="E26" s="47"/>
      <c r="F26" s="47"/>
      <c r="G26" s="47"/>
      <c r="H26" s="48"/>
    </row>
    <row r="27" s="5" customFormat="1" ht="12">
      <c r="H27" s="3"/>
    </row>
    <row r="28" spans="2:8" s="5" customFormat="1" ht="30" customHeight="1">
      <c r="B28" s="140" t="s">
        <v>287</v>
      </c>
      <c r="C28" s="140"/>
      <c r="D28" s="140"/>
      <c r="E28" s="140"/>
      <c r="F28" s="140"/>
      <c r="G28" s="140"/>
      <c r="H28" s="140"/>
    </row>
    <row r="29" spans="2:8" s="5" customFormat="1" ht="18.75">
      <c r="B29" s="133" t="s">
        <v>181</v>
      </c>
      <c r="C29" s="133"/>
      <c r="D29" s="133"/>
      <c r="E29" s="133"/>
      <c r="F29" s="133"/>
      <c r="G29" s="133"/>
      <c r="H29" s="133"/>
    </row>
    <row r="30" s="5" customFormat="1" ht="12">
      <c r="H30" s="3"/>
    </row>
    <row r="31" s="5" customFormat="1" ht="12">
      <c r="H31" s="3"/>
    </row>
    <row r="32" spans="1:8" s="1" customFormat="1" ht="25.5">
      <c r="A32" s="2"/>
      <c r="B32" s="141" t="s">
        <v>41</v>
      </c>
      <c r="C32" s="141"/>
      <c r="D32" s="141"/>
      <c r="E32" s="141"/>
      <c r="F32" s="141"/>
      <c r="G32" s="141"/>
      <c r="H32" s="141"/>
    </row>
    <row r="33" spans="1:8" s="1" customFormat="1" ht="22.5">
      <c r="A33" s="2"/>
      <c r="B33" s="135" t="s">
        <v>208</v>
      </c>
      <c r="C33" s="135"/>
      <c r="D33" s="135"/>
      <c r="E33" s="135"/>
      <c r="F33" s="135"/>
      <c r="G33" s="135"/>
      <c r="H33" s="135"/>
    </row>
    <row r="34" spans="1:8" s="1" customFormat="1" ht="22.5">
      <c r="A34" s="2"/>
      <c r="B34" s="130" t="s">
        <v>209</v>
      </c>
      <c r="C34" s="130"/>
      <c r="D34" s="130"/>
      <c r="E34" s="130"/>
      <c r="F34" s="130"/>
      <c r="G34" s="130"/>
      <c r="H34" s="130"/>
    </row>
    <row r="35" spans="1:8" s="1" customFormat="1" ht="22.5">
      <c r="A35" s="2"/>
      <c r="B35" s="130" t="s">
        <v>211</v>
      </c>
      <c r="C35" s="130"/>
      <c r="D35" s="130"/>
      <c r="E35" s="130"/>
      <c r="F35" s="130"/>
      <c r="G35" s="130"/>
      <c r="H35" s="130"/>
    </row>
    <row r="36" spans="1:8" s="1" customFormat="1" ht="22.5">
      <c r="A36" s="2"/>
      <c r="B36" s="130" t="s">
        <v>210</v>
      </c>
      <c r="C36" s="130"/>
      <c r="D36" s="130"/>
      <c r="E36" s="130"/>
      <c r="F36" s="130"/>
      <c r="G36" s="130"/>
      <c r="H36" s="130"/>
    </row>
    <row r="37" spans="1:8" s="1" customFormat="1" ht="22.5">
      <c r="A37" s="2"/>
      <c r="B37" s="130" t="s">
        <v>492</v>
      </c>
      <c r="C37" s="130"/>
      <c r="D37" s="130"/>
      <c r="E37" s="130"/>
      <c r="F37" s="130"/>
      <c r="G37" s="130"/>
      <c r="H37" s="130"/>
    </row>
    <row r="38" spans="1:8" s="1" customFormat="1" ht="22.5">
      <c r="A38" s="2"/>
      <c r="B38" s="42"/>
      <c r="C38" s="42"/>
      <c r="D38" s="42"/>
      <c r="E38" s="42"/>
      <c r="F38" s="42"/>
      <c r="G38" s="42"/>
      <c r="H38" s="42"/>
    </row>
    <row r="39" spans="1:8" s="1" customFormat="1" ht="16.5">
      <c r="A39" s="2"/>
      <c r="B39" s="16"/>
      <c r="C39" s="16"/>
      <c r="D39" s="16"/>
      <c r="E39" s="16"/>
      <c r="F39" s="16"/>
      <c r="G39" s="16"/>
      <c r="H39" s="16"/>
    </row>
    <row r="40" spans="1:8" s="1" customFormat="1" ht="22.5">
      <c r="A40" s="2"/>
      <c r="B40" s="16"/>
      <c r="C40" s="130" t="s">
        <v>546</v>
      </c>
      <c r="D40" s="130"/>
      <c r="E40" s="130"/>
      <c r="F40" s="130"/>
      <c r="G40" s="130"/>
      <c r="H40" s="16"/>
    </row>
    <row r="42" spans="2:8" ht="57.75" customHeight="1">
      <c r="B42" s="137" t="s">
        <v>183</v>
      </c>
      <c r="C42" s="137"/>
      <c r="D42" s="50"/>
      <c r="E42" s="139" t="s">
        <v>184</v>
      </c>
      <c r="F42" s="139"/>
      <c r="G42" s="139"/>
      <c r="H42" s="139"/>
    </row>
    <row r="43" spans="2:8" ht="72" customHeight="1">
      <c r="B43" s="137" t="s">
        <v>220</v>
      </c>
      <c r="C43" s="137"/>
      <c r="D43" s="137"/>
      <c r="E43" s="139" t="s">
        <v>182</v>
      </c>
      <c r="F43" s="139"/>
      <c r="G43" s="139"/>
      <c r="H43" s="139"/>
    </row>
    <row r="44" spans="2:8" ht="45" customHeight="1">
      <c r="B44" s="51" t="s">
        <v>185</v>
      </c>
      <c r="C44" s="49"/>
      <c r="D44" s="49"/>
      <c r="E44" s="131" t="s">
        <v>288</v>
      </c>
      <c r="F44" s="131"/>
      <c r="G44" s="131"/>
      <c r="H44" s="131"/>
    </row>
    <row r="45" spans="2:8" ht="45" customHeight="1">
      <c r="B45" s="137" t="s">
        <v>186</v>
      </c>
      <c r="C45" s="137"/>
      <c r="D45" s="137"/>
      <c r="E45" s="131" t="s">
        <v>288</v>
      </c>
      <c r="F45" s="131"/>
      <c r="G45" s="131"/>
      <c r="H45" s="131"/>
    </row>
    <row r="46" spans="2:8" ht="33" customHeight="1">
      <c r="B46" s="143" t="s">
        <v>187</v>
      </c>
      <c r="C46" s="143"/>
      <c r="D46" s="143"/>
      <c r="E46" s="144">
        <v>1103005387</v>
      </c>
      <c r="F46" s="144"/>
      <c r="G46" s="144"/>
      <c r="H46" s="144"/>
    </row>
    <row r="47" spans="2:8" ht="33" customHeight="1">
      <c r="B47" s="143" t="s">
        <v>188</v>
      </c>
      <c r="C47" s="143"/>
      <c r="D47" s="143"/>
      <c r="E47" s="144">
        <v>110301001</v>
      </c>
      <c r="F47" s="144"/>
      <c r="G47" s="144"/>
      <c r="H47" s="144"/>
    </row>
    <row r="48" spans="2:8" ht="33" customHeight="1">
      <c r="B48" s="143" t="s">
        <v>189</v>
      </c>
      <c r="C48" s="143"/>
      <c r="D48" s="143"/>
      <c r="E48" s="145" t="s">
        <v>289</v>
      </c>
      <c r="F48" s="145"/>
      <c r="G48" s="145"/>
      <c r="H48" s="145"/>
    </row>
    <row r="49" spans="2:8" ht="33" customHeight="1">
      <c r="B49" s="143" t="s">
        <v>193</v>
      </c>
      <c r="C49" s="143"/>
      <c r="D49" s="143"/>
      <c r="E49" s="144" t="s">
        <v>290</v>
      </c>
      <c r="F49" s="144"/>
      <c r="G49" s="144"/>
      <c r="H49" s="144"/>
    </row>
    <row r="50" spans="2:8" ht="33" customHeight="1">
      <c r="B50" s="143" t="s">
        <v>194</v>
      </c>
      <c r="C50" s="143"/>
      <c r="D50" s="143"/>
      <c r="E50" s="144" t="s">
        <v>291</v>
      </c>
      <c r="F50" s="144"/>
      <c r="G50" s="144"/>
      <c r="H50" s="144"/>
    </row>
    <row r="51" spans="2:8" ht="23.25">
      <c r="B51" s="49"/>
      <c r="C51" s="49"/>
      <c r="D51" s="49"/>
      <c r="E51" s="49"/>
      <c r="F51" s="49"/>
      <c r="G51" s="49"/>
      <c r="H51" s="49"/>
    </row>
    <row r="53" spans="2:7" ht="37.5" customHeight="1">
      <c r="B53" s="44" t="s">
        <v>190</v>
      </c>
      <c r="C53" s="43"/>
      <c r="D53" s="43"/>
      <c r="E53" s="132" t="s">
        <v>286</v>
      </c>
      <c r="F53" s="132"/>
      <c r="G53" s="132"/>
    </row>
    <row r="54" spans="2:7" ht="15">
      <c r="B54" s="45"/>
      <c r="E54" s="142" t="s">
        <v>178</v>
      </c>
      <c r="F54" s="142"/>
      <c r="G54" s="9" t="s">
        <v>177</v>
      </c>
    </row>
    <row r="55" spans="2:6" ht="15">
      <c r="B55" s="45"/>
      <c r="E55" s="39"/>
      <c r="F55" s="39"/>
    </row>
    <row r="56" ht="15">
      <c r="B56" s="45"/>
    </row>
    <row r="57" spans="2:7" ht="18.75" customHeight="1">
      <c r="B57" s="46" t="s">
        <v>191</v>
      </c>
      <c r="E57" s="132" t="s">
        <v>292</v>
      </c>
      <c r="F57" s="132"/>
      <c r="G57" s="132"/>
    </row>
    <row r="58" spans="2:7" ht="15">
      <c r="B58" s="45"/>
      <c r="E58" s="142" t="s">
        <v>178</v>
      </c>
      <c r="F58" s="142"/>
      <c r="G58" s="9" t="s">
        <v>177</v>
      </c>
    </row>
    <row r="59" ht="15">
      <c r="B59" s="45"/>
    </row>
    <row r="60" ht="15">
      <c r="B60" s="45"/>
    </row>
    <row r="61" spans="2:7" ht="18.75" customHeight="1">
      <c r="B61" s="46" t="s">
        <v>192</v>
      </c>
      <c r="E61" s="132" t="s">
        <v>293</v>
      </c>
      <c r="F61" s="132"/>
      <c r="G61" s="132"/>
    </row>
    <row r="62" spans="2:7" ht="15">
      <c r="B62" s="45"/>
      <c r="E62" s="142" t="s">
        <v>178</v>
      </c>
      <c r="F62" s="142"/>
      <c r="G62" s="9" t="s">
        <v>177</v>
      </c>
    </row>
    <row r="63" ht="15">
      <c r="B63" s="45"/>
    </row>
    <row r="64" ht="15">
      <c r="B64" s="45" t="s">
        <v>294</v>
      </c>
    </row>
    <row r="65" ht="15">
      <c r="B65" s="45" t="s">
        <v>295</v>
      </c>
    </row>
  </sheetData>
  <sheetProtection/>
  <mergeCells count="43">
    <mergeCell ref="E47:H47"/>
    <mergeCell ref="E48:H48"/>
    <mergeCell ref="E49:H49"/>
    <mergeCell ref="E50:H50"/>
    <mergeCell ref="E45:H45"/>
    <mergeCell ref="E46:H46"/>
    <mergeCell ref="B36:H36"/>
    <mergeCell ref="B37:H37"/>
    <mergeCell ref="B43:D43"/>
    <mergeCell ref="E43:H43"/>
    <mergeCell ref="C40:G40"/>
    <mergeCell ref="E61:G61"/>
    <mergeCell ref="B46:D46"/>
    <mergeCell ref="B47:D47"/>
    <mergeCell ref="B45:D45"/>
    <mergeCell ref="E44:H44"/>
    <mergeCell ref="E62:F62"/>
    <mergeCell ref="E57:G57"/>
    <mergeCell ref="E58:F58"/>
    <mergeCell ref="B48:D48"/>
    <mergeCell ref="B49:D49"/>
    <mergeCell ref="B50:D50"/>
    <mergeCell ref="E54:F54"/>
    <mergeCell ref="E53:G53"/>
    <mergeCell ref="B15:D15"/>
    <mergeCell ref="F15:H15"/>
    <mergeCell ref="B42:C42"/>
    <mergeCell ref="F18:H18"/>
    <mergeCell ref="F20:H20"/>
    <mergeCell ref="E42:H42"/>
    <mergeCell ref="B28:H28"/>
    <mergeCell ref="F21:G21"/>
    <mergeCell ref="F23:H23"/>
    <mergeCell ref="B32:H32"/>
    <mergeCell ref="B35:H35"/>
    <mergeCell ref="B17:D17"/>
    <mergeCell ref="B20:D20"/>
    <mergeCell ref="B23:D23"/>
    <mergeCell ref="B21:C21"/>
    <mergeCell ref="B29:H29"/>
    <mergeCell ref="B34:H34"/>
    <mergeCell ref="F17:H17"/>
    <mergeCell ref="B33:H3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95" zoomScaleSheetLayoutView="95" workbookViewId="0" topLeftCell="A1">
      <selection activeCell="A1" sqref="A1"/>
    </sheetView>
  </sheetViews>
  <sheetFormatPr defaultColWidth="18.75390625" defaultRowHeight="12.75"/>
  <cols>
    <col min="1" max="1" width="6.25390625" style="9" customWidth="1"/>
    <col min="2" max="2" width="47.625" style="9" customWidth="1"/>
    <col min="3" max="16384" width="18.75390625" style="9" customWidth="1"/>
  </cols>
  <sheetData>
    <row r="1" spans="1:8" ht="15">
      <c r="A1" s="110"/>
      <c r="B1" s="159" t="s">
        <v>3</v>
      </c>
      <c r="C1" s="159"/>
      <c r="D1" s="159"/>
      <c r="E1" s="159"/>
      <c r="F1" s="159"/>
      <c r="G1" s="159"/>
      <c r="H1" s="160"/>
    </row>
    <row r="2" spans="1:8" ht="15">
      <c r="A2" s="111"/>
      <c r="B2" s="161" t="s">
        <v>61</v>
      </c>
      <c r="C2" s="161"/>
      <c r="D2" s="161"/>
      <c r="E2" s="161"/>
      <c r="F2" s="161"/>
      <c r="G2" s="161"/>
      <c r="H2" s="162"/>
    </row>
    <row r="3" spans="1:8" s="18" customFormat="1" ht="14.25" customHeight="1">
      <c r="A3" s="19">
        <v>1</v>
      </c>
      <c r="B3" s="165" t="s">
        <v>55</v>
      </c>
      <c r="C3" s="166"/>
      <c r="D3" s="166"/>
      <c r="E3" s="166"/>
      <c r="F3" s="166"/>
      <c r="G3" s="166"/>
      <c r="H3" s="34" t="s">
        <v>196</v>
      </c>
    </row>
    <row r="4" spans="1:8" ht="60" customHeight="1">
      <c r="A4" s="17" t="s">
        <v>59</v>
      </c>
      <c r="B4" s="156" t="s">
        <v>296</v>
      </c>
      <c r="C4" s="157"/>
      <c r="D4" s="157"/>
      <c r="E4" s="157"/>
      <c r="F4" s="157"/>
      <c r="G4" s="158"/>
      <c r="H4" s="4" t="s">
        <v>297</v>
      </c>
    </row>
    <row r="5" spans="1:8" ht="30.75" customHeight="1">
      <c r="A5" s="21">
        <v>2</v>
      </c>
      <c r="B5" s="165" t="s">
        <v>56</v>
      </c>
      <c r="C5" s="166"/>
      <c r="D5" s="166"/>
      <c r="E5" s="166"/>
      <c r="F5" s="166"/>
      <c r="G5" s="167"/>
      <c r="H5" s="34" t="s">
        <v>196</v>
      </c>
    </row>
    <row r="6" spans="1:8" ht="15">
      <c r="A6" s="17" t="s">
        <v>62</v>
      </c>
      <c r="B6" s="168" t="s">
        <v>300</v>
      </c>
      <c r="C6" s="169"/>
      <c r="D6" s="169"/>
      <c r="E6" s="169"/>
      <c r="F6" s="169"/>
      <c r="G6" s="170"/>
      <c r="H6" s="4" t="s">
        <v>301</v>
      </c>
    </row>
    <row r="7" spans="1:8" ht="30" customHeight="1">
      <c r="A7" s="17" t="s">
        <v>63</v>
      </c>
      <c r="B7" s="168" t="s">
        <v>302</v>
      </c>
      <c r="C7" s="169"/>
      <c r="D7" s="169"/>
      <c r="E7" s="169"/>
      <c r="F7" s="169"/>
      <c r="G7" s="170"/>
      <c r="H7" s="4" t="s">
        <v>297</v>
      </c>
    </row>
    <row r="8" spans="1:8" ht="15">
      <c r="A8" s="17" t="s">
        <v>64</v>
      </c>
      <c r="B8" s="168" t="s">
        <v>303</v>
      </c>
      <c r="C8" s="169"/>
      <c r="D8" s="169"/>
      <c r="E8" s="169"/>
      <c r="F8" s="169"/>
      <c r="G8" s="170"/>
      <c r="H8" s="4" t="s">
        <v>297</v>
      </c>
    </row>
    <row r="9" spans="1:8" ht="30" customHeight="1">
      <c r="A9" s="17" t="s">
        <v>298</v>
      </c>
      <c r="B9" s="156" t="s">
        <v>304</v>
      </c>
      <c r="C9" s="157"/>
      <c r="D9" s="157"/>
      <c r="E9" s="157"/>
      <c r="F9" s="157"/>
      <c r="G9" s="158"/>
      <c r="H9" s="4" t="s">
        <v>297</v>
      </c>
    </row>
    <row r="10" spans="1:8" ht="45" customHeight="1">
      <c r="A10" s="17" t="s">
        <v>299</v>
      </c>
      <c r="B10" s="168" t="s">
        <v>305</v>
      </c>
      <c r="C10" s="169"/>
      <c r="D10" s="169"/>
      <c r="E10" s="169"/>
      <c r="F10" s="169"/>
      <c r="G10" s="170"/>
      <c r="H10" s="4" t="s">
        <v>297</v>
      </c>
    </row>
    <row r="11" spans="1:8" s="20" customFormat="1" ht="33" customHeight="1">
      <c r="A11" s="107">
        <v>3</v>
      </c>
      <c r="B11" s="163" t="s">
        <v>6</v>
      </c>
      <c r="C11" s="164"/>
      <c r="D11" s="164"/>
      <c r="E11" s="164"/>
      <c r="F11" s="164"/>
      <c r="G11" s="164"/>
      <c r="H11" s="164"/>
    </row>
    <row r="12" spans="1:8" ht="75" customHeight="1">
      <c r="A12" s="4" t="s">
        <v>0</v>
      </c>
      <c r="B12" s="4" t="s">
        <v>57</v>
      </c>
      <c r="C12" s="154" t="s">
        <v>252</v>
      </c>
      <c r="D12" s="154"/>
      <c r="E12" s="154"/>
      <c r="F12" s="154" t="s">
        <v>218</v>
      </c>
      <c r="G12" s="154"/>
      <c r="H12" s="22" t="s">
        <v>197</v>
      </c>
    </row>
    <row r="13" spans="1:8" ht="15">
      <c r="A13" s="17" t="s">
        <v>81</v>
      </c>
      <c r="B13" s="12"/>
      <c r="C13" s="171"/>
      <c r="D13" s="171"/>
      <c r="E13" s="171"/>
      <c r="F13" s="154"/>
      <c r="G13" s="154"/>
      <c r="H13" s="23"/>
    </row>
    <row r="14" spans="1:8" ht="15">
      <c r="A14" s="17" t="s">
        <v>82</v>
      </c>
      <c r="B14" s="12"/>
      <c r="C14" s="171"/>
      <c r="D14" s="171"/>
      <c r="E14" s="171"/>
      <c r="F14" s="154"/>
      <c r="G14" s="154"/>
      <c r="H14" s="23"/>
    </row>
    <row r="15" spans="1:8" ht="15">
      <c r="A15" s="17" t="s">
        <v>83</v>
      </c>
      <c r="B15" s="12"/>
      <c r="C15" s="171"/>
      <c r="D15" s="171"/>
      <c r="E15" s="171"/>
      <c r="F15" s="154"/>
      <c r="G15" s="154"/>
      <c r="H15" s="23"/>
    </row>
    <row r="16" spans="1:8" ht="15">
      <c r="A16" s="17" t="s">
        <v>60</v>
      </c>
      <c r="B16" s="12"/>
      <c r="C16" s="171"/>
      <c r="D16" s="171"/>
      <c r="E16" s="171"/>
      <c r="F16" s="154"/>
      <c r="G16" s="154"/>
      <c r="H16" s="23"/>
    </row>
    <row r="17" spans="1:8" ht="47.25" customHeight="1">
      <c r="A17" s="107">
        <v>4</v>
      </c>
      <c r="B17" s="163" t="s">
        <v>42</v>
      </c>
      <c r="C17" s="164"/>
      <c r="D17" s="164"/>
      <c r="E17" s="164"/>
      <c r="F17" s="164"/>
      <c r="G17" s="164"/>
      <c r="H17" s="164"/>
    </row>
    <row r="18" spans="1:8" ht="60">
      <c r="A18" s="7" t="s">
        <v>0</v>
      </c>
      <c r="B18" s="4" t="s">
        <v>73</v>
      </c>
      <c r="C18" s="4" t="s">
        <v>69</v>
      </c>
      <c r="D18" s="22" t="s">
        <v>70</v>
      </c>
      <c r="E18" s="22" t="s">
        <v>71</v>
      </c>
      <c r="F18" s="173" t="s">
        <v>68</v>
      </c>
      <c r="G18" s="174"/>
      <c r="H18" s="22" t="s">
        <v>72</v>
      </c>
    </row>
    <row r="19" spans="1:8" ht="30">
      <c r="A19" s="8" t="s">
        <v>65</v>
      </c>
      <c r="B19" s="12" t="s">
        <v>84</v>
      </c>
      <c r="C19" s="4" t="s">
        <v>306</v>
      </c>
      <c r="D19" s="65" t="s">
        <v>307</v>
      </c>
      <c r="E19" s="22" t="s">
        <v>308</v>
      </c>
      <c r="F19" s="151" t="s">
        <v>309</v>
      </c>
      <c r="G19" s="153"/>
      <c r="H19" s="4" t="s">
        <v>310</v>
      </c>
    </row>
    <row r="20" spans="1:8" ht="15">
      <c r="A20" s="8" t="s">
        <v>66</v>
      </c>
      <c r="B20" s="155" t="s">
        <v>74</v>
      </c>
      <c r="C20" s="155"/>
      <c r="D20" s="155"/>
      <c r="E20" s="155"/>
      <c r="F20" s="155"/>
      <c r="G20" s="155"/>
      <c r="H20" s="155"/>
    </row>
    <row r="21" spans="1:8" ht="30">
      <c r="A21" s="8" t="s">
        <v>75</v>
      </c>
      <c r="B21" s="17" t="s">
        <v>311</v>
      </c>
      <c r="C21" s="4" t="s">
        <v>486</v>
      </c>
      <c r="D21" s="22" t="s">
        <v>494</v>
      </c>
      <c r="E21" s="22" t="s">
        <v>308</v>
      </c>
      <c r="F21" s="154" t="s">
        <v>182</v>
      </c>
      <c r="G21" s="154"/>
      <c r="H21" s="4" t="s">
        <v>487</v>
      </c>
    </row>
    <row r="22" spans="1:8" ht="30">
      <c r="A22" s="8" t="s">
        <v>76</v>
      </c>
      <c r="B22" s="17" t="s">
        <v>311</v>
      </c>
      <c r="C22" s="4" t="s">
        <v>493</v>
      </c>
      <c r="D22" s="22" t="s">
        <v>495</v>
      </c>
      <c r="E22" s="22" t="s">
        <v>308</v>
      </c>
      <c r="F22" s="154" t="s">
        <v>182</v>
      </c>
      <c r="G22" s="154"/>
      <c r="H22" s="4" t="s">
        <v>496</v>
      </c>
    </row>
    <row r="23" spans="1:8" ht="15">
      <c r="A23" s="8" t="s">
        <v>67</v>
      </c>
      <c r="B23" s="156" t="s">
        <v>77</v>
      </c>
      <c r="C23" s="157"/>
      <c r="D23" s="157"/>
      <c r="E23" s="157"/>
      <c r="F23" s="157"/>
      <c r="G23" s="157"/>
      <c r="H23" s="158"/>
    </row>
    <row r="24" spans="1:8" ht="37.5" customHeight="1">
      <c r="A24" s="108">
        <v>5</v>
      </c>
      <c r="B24" s="163" t="s">
        <v>43</v>
      </c>
      <c r="C24" s="164"/>
      <c r="D24" s="164"/>
      <c r="E24" s="164"/>
      <c r="F24" s="164"/>
      <c r="G24" s="164"/>
      <c r="H24" s="164"/>
    </row>
    <row r="25" spans="1:8" ht="15">
      <c r="A25" s="101" t="s">
        <v>78</v>
      </c>
      <c r="B25" s="147" t="s">
        <v>95</v>
      </c>
      <c r="C25" s="148"/>
      <c r="D25" s="148"/>
      <c r="E25" s="148"/>
      <c r="F25" s="148"/>
      <c r="G25" s="148"/>
      <c r="H25" s="148"/>
    </row>
    <row r="26" spans="1:8" ht="33" customHeight="1">
      <c r="A26" s="149" t="s">
        <v>0</v>
      </c>
      <c r="B26" s="149" t="s">
        <v>80</v>
      </c>
      <c r="C26" s="151" t="s">
        <v>85</v>
      </c>
      <c r="D26" s="152"/>
      <c r="E26" s="153"/>
      <c r="F26" s="154" t="s">
        <v>86</v>
      </c>
      <c r="G26" s="154"/>
      <c r="H26" s="154"/>
    </row>
    <row r="27" spans="1:8" ht="30">
      <c r="A27" s="150"/>
      <c r="B27" s="150"/>
      <c r="C27" s="22" t="s">
        <v>39</v>
      </c>
      <c r="D27" s="22" t="s">
        <v>40</v>
      </c>
      <c r="E27" s="22" t="s">
        <v>45</v>
      </c>
      <c r="F27" s="22" t="s">
        <v>39</v>
      </c>
      <c r="G27" s="22" t="s">
        <v>40</v>
      </c>
      <c r="H27" s="22" t="s">
        <v>45</v>
      </c>
    </row>
    <row r="28" spans="1:8" ht="60">
      <c r="A28" s="102" t="s">
        <v>88</v>
      </c>
      <c r="B28" s="13" t="s">
        <v>314</v>
      </c>
      <c r="C28" s="67">
        <v>1.25</v>
      </c>
      <c r="D28" s="67">
        <v>1</v>
      </c>
      <c r="E28" s="67" t="s">
        <v>488</v>
      </c>
      <c r="F28" s="67">
        <v>1</v>
      </c>
      <c r="G28" s="67">
        <v>1</v>
      </c>
      <c r="H28" s="67"/>
    </row>
    <row r="29" spans="1:8" ht="135">
      <c r="A29" s="102" t="s">
        <v>89</v>
      </c>
      <c r="B29" s="13" t="s">
        <v>315</v>
      </c>
      <c r="C29" s="67">
        <v>7.75</v>
      </c>
      <c r="D29" s="67">
        <v>5.5</v>
      </c>
      <c r="E29" s="67" t="s">
        <v>498</v>
      </c>
      <c r="F29" s="67">
        <v>7.75</v>
      </c>
      <c r="G29" s="67">
        <v>5.5</v>
      </c>
      <c r="H29" s="67" t="s">
        <v>498</v>
      </c>
    </row>
    <row r="30" spans="1:8" ht="15">
      <c r="A30" s="102" t="s">
        <v>90</v>
      </c>
      <c r="B30" s="13" t="s">
        <v>316</v>
      </c>
      <c r="C30" s="67">
        <v>0</v>
      </c>
      <c r="D30" s="67">
        <v>0</v>
      </c>
      <c r="E30" s="67"/>
      <c r="F30" s="67">
        <v>0</v>
      </c>
      <c r="G30" s="67">
        <v>0</v>
      </c>
      <c r="H30" s="67"/>
    </row>
    <row r="31" spans="1:8" ht="135">
      <c r="A31" s="102" t="s">
        <v>312</v>
      </c>
      <c r="B31" s="13" t="s">
        <v>317</v>
      </c>
      <c r="C31" s="67">
        <v>37.2</v>
      </c>
      <c r="D31" s="67">
        <v>26.7</v>
      </c>
      <c r="E31" s="67" t="s">
        <v>497</v>
      </c>
      <c r="F31" s="67">
        <v>25</v>
      </c>
      <c r="G31" s="67">
        <v>26.25</v>
      </c>
      <c r="H31" s="67" t="s">
        <v>500</v>
      </c>
    </row>
    <row r="32" spans="1:8" ht="15">
      <c r="A32" s="102" t="s">
        <v>313</v>
      </c>
      <c r="B32" s="13" t="s">
        <v>318</v>
      </c>
      <c r="C32" s="67">
        <v>0</v>
      </c>
      <c r="D32" s="67">
        <v>0</v>
      </c>
      <c r="E32" s="67"/>
      <c r="F32" s="67">
        <v>0</v>
      </c>
      <c r="G32" s="67">
        <v>0</v>
      </c>
      <c r="H32" s="67"/>
    </row>
    <row r="33" spans="1:8" ht="135">
      <c r="A33" s="102" t="s">
        <v>319</v>
      </c>
      <c r="B33" s="13" t="s">
        <v>320</v>
      </c>
      <c r="C33" s="67">
        <v>61.3</v>
      </c>
      <c r="D33" s="67">
        <v>48.6</v>
      </c>
      <c r="E33" s="67" t="s">
        <v>497</v>
      </c>
      <c r="F33" s="67">
        <v>49.5</v>
      </c>
      <c r="G33" s="67">
        <v>46.25</v>
      </c>
      <c r="H33" s="67" t="s">
        <v>497</v>
      </c>
    </row>
    <row r="34" spans="1:8" ht="120">
      <c r="A34" s="102" t="s">
        <v>321</v>
      </c>
      <c r="B34" s="13" t="s">
        <v>322</v>
      </c>
      <c r="C34" s="67">
        <v>30</v>
      </c>
      <c r="D34" s="67">
        <v>15.1</v>
      </c>
      <c r="E34" s="67" t="s">
        <v>499</v>
      </c>
      <c r="F34" s="67">
        <v>26.5</v>
      </c>
      <c r="G34" s="67">
        <v>10.5</v>
      </c>
      <c r="H34" s="67" t="s">
        <v>499</v>
      </c>
    </row>
    <row r="35" spans="1:8" ht="60">
      <c r="A35" s="102" t="s">
        <v>323</v>
      </c>
      <c r="B35" s="13" t="s">
        <v>324</v>
      </c>
      <c r="C35" s="67">
        <v>0</v>
      </c>
      <c r="D35" s="67">
        <v>0</v>
      </c>
      <c r="E35" s="67"/>
      <c r="F35" s="67">
        <v>0</v>
      </c>
      <c r="G35" s="67">
        <v>0</v>
      </c>
      <c r="H35" s="67"/>
    </row>
    <row r="36" spans="1:8" ht="75">
      <c r="A36" s="102" t="s">
        <v>325</v>
      </c>
      <c r="B36" s="13" t="s">
        <v>326</v>
      </c>
      <c r="C36" s="67">
        <v>30.8</v>
      </c>
      <c r="D36" s="67">
        <v>40.9</v>
      </c>
      <c r="E36" s="67" t="s">
        <v>489</v>
      </c>
      <c r="F36" s="67">
        <v>30.25</v>
      </c>
      <c r="G36" s="67">
        <v>43.25</v>
      </c>
      <c r="H36" s="67" t="s">
        <v>489</v>
      </c>
    </row>
    <row r="37" spans="1:9" ht="15">
      <c r="A37" s="103"/>
      <c r="B37" s="104" t="s">
        <v>87</v>
      </c>
      <c r="C37" s="105">
        <f aca="true" t="shared" si="0" ref="C37:H37">SUM(C28:C36)</f>
        <v>168.3</v>
      </c>
      <c r="D37" s="105">
        <f t="shared" si="0"/>
        <v>137.8</v>
      </c>
      <c r="E37" s="105">
        <f t="shared" si="0"/>
        <v>0</v>
      </c>
      <c r="F37" s="105">
        <f t="shared" si="0"/>
        <v>140</v>
      </c>
      <c r="G37" s="105">
        <f t="shared" si="0"/>
        <v>132.75</v>
      </c>
      <c r="H37" s="105">
        <f t="shared" si="0"/>
        <v>0</v>
      </c>
      <c r="I37" s="89"/>
    </row>
    <row r="38" spans="1:8" ht="15">
      <c r="A38" s="102" t="s">
        <v>79</v>
      </c>
      <c r="B38" s="147" t="s">
        <v>96</v>
      </c>
      <c r="C38" s="148"/>
      <c r="D38" s="148"/>
      <c r="E38" s="148"/>
      <c r="F38" s="148"/>
      <c r="G38" s="148"/>
      <c r="H38" s="148"/>
    </row>
    <row r="39" spans="1:8" ht="30" customHeight="1">
      <c r="A39" s="149" t="s">
        <v>0</v>
      </c>
      <c r="B39" s="149" t="s">
        <v>80</v>
      </c>
      <c r="C39" s="151" t="s">
        <v>85</v>
      </c>
      <c r="D39" s="152"/>
      <c r="E39" s="153"/>
      <c r="F39" s="154" t="s">
        <v>256</v>
      </c>
      <c r="G39" s="154"/>
      <c r="H39" s="154"/>
    </row>
    <row r="40" spans="1:8" ht="30">
      <c r="A40" s="150"/>
      <c r="B40" s="150"/>
      <c r="C40" s="22" t="s">
        <v>39</v>
      </c>
      <c r="D40" s="22" t="s">
        <v>40</v>
      </c>
      <c r="E40" s="22" t="s">
        <v>45</v>
      </c>
      <c r="F40" s="22" t="s">
        <v>39</v>
      </c>
      <c r="G40" s="22" t="s">
        <v>40</v>
      </c>
      <c r="H40" s="22" t="s">
        <v>45</v>
      </c>
    </row>
    <row r="41" spans="1:8" ht="30">
      <c r="A41" s="102" t="s">
        <v>91</v>
      </c>
      <c r="B41" s="13" t="s">
        <v>253</v>
      </c>
      <c r="C41" s="22" t="s">
        <v>98</v>
      </c>
      <c r="D41" s="22" t="s">
        <v>98</v>
      </c>
      <c r="E41" s="22" t="s">
        <v>98</v>
      </c>
      <c r="F41" s="68">
        <v>0</v>
      </c>
      <c r="G41" s="68">
        <v>1</v>
      </c>
      <c r="H41" s="68" t="s">
        <v>501</v>
      </c>
    </row>
    <row r="42" spans="1:8" ht="30">
      <c r="A42" s="102"/>
      <c r="B42" s="13" t="s">
        <v>255</v>
      </c>
      <c r="C42" s="22" t="s">
        <v>98</v>
      </c>
      <c r="D42" s="22" t="s">
        <v>98</v>
      </c>
      <c r="E42" s="22" t="s">
        <v>98</v>
      </c>
      <c r="F42" s="68">
        <v>0</v>
      </c>
      <c r="G42" s="68">
        <v>1</v>
      </c>
      <c r="H42" s="68" t="s">
        <v>501</v>
      </c>
    </row>
    <row r="43" spans="1:8" ht="30">
      <c r="A43" s="102" t="s">
        <v>92</v>
      </c>
      <c r="B43" s="13" t="s">
        <v>327</v>
      </c>
      <c r="C43" s="22" t="s">
        <v>98</v>
      </c>
      <c r="D43" s="22" t="s">
        <v>98</v>
      </c>
      <c r="E43" s="22" t="s">
        <v>98</v>
      </c>
      <c r="F43" s="68">
        <v>15</v>
      </c>
      <c r="G43" s="68">
        <v>16</v>
      </c>
      <c r="H43" s="68" t="s">
        <v>328</v>
      </c>
    </row>
    <row r="44" spans="1:8" ht="30">
      <c r="A44" s="102"/>
      <c r="B44" s="13" t="s">
        <v>254</v>
      </c>
      <c r="C44" s="22" t="s">
        <v>98</v>
      </c>
      <c r="D44" s="22" t="s">
        <v>98</v>
      </c>
      <c r="E44" s="22" t="s">
        <v>98</v>
      </c>
      <c r="F44" s="68">
        <v>11</v>
      </c>
      <c r="G44" s="68">
        <v>12</v>
      </c>
      <c r="H44" s="68" t="s">
        <v>328</v>
      </c>
    </row>
    <row r="45" spans="1:8" ht="30">
      <c r="A45" s="102" t="s">
        <v>93</v>
      </c>
      <c r="B45" s="13" t="s">
        <v>97</v>
      </c>
      <c r="C45" s="22" t="s">
        <v>98</v>
      </c>
      <c r="D45" s="22" t="s">
        <v>98</v>
      </c>
      <c r="E45" s="22" t="s">
        <v>98</v>
      </c>
      <c r="F45" s="68">
        <v>43</v>
      </c>
      <c r="G45" s="68">
        <v>41</v>
      </c>
      <c r="H45" s="68" t="s">
        <v>328</v>
      </c>
    </row>
    <row r="46" spans="1:8" ht="30">
      <c r="A46" s="102"/>
      <c r="B46" s="13" t="s">
        <v>254</v>
      </c>
      <c r="C46" s="22" t="s">
        <v>98</v>
      </c>
      <c r="D46" s="22" t="s">
        <v>98</v>
      </c>
      <c r="E46" s="22" t="s">
        <v>98</v>
      </c>
      <c r="F46" s="68">
        <v>31</v>
      </c>
      <c r="G46" s="68">
        <v>30</v>
      </c>
      <c r="H46" s="68" t="s">
        <v>328</v>
      </c>
    </row>
    <row r="47" spans="1:8" ht="30">
      <c r="A47" s="102" t="s">
        <v>94</v>
      </c>
      <c r="B47" s="13" t="s">
        <v>99</v>
      </c>
      <c r="C47" s="22" t="s">
        <v>98</v>
      </c>
      <c r="D47" s="22" t="s">
        <v>98</v>
      </c>
      <c r="E47" s="22" t="s">
        <v>98</v>
      </c>
      <c r="F47" s="68">
        <v>23</v>
      </c>
      <c r="G47" s="68">
        <v>17</v>
      </c>
      <c r="H47" s="68" t="s">
        <v>328</v>
      </c>
    </row>
    <row r="48" spans="1:8" ht="30">
      <c r="A48" s="102"/>
      <c r="B48" s="13" t="s">
        <v>254</v>
      </c>
      <c r="C48" s="22" t="s">
        <v>98</v>
      </c>
      <c r="D48" s="22" t="s">
        <v>98</v>
      </c>
      <c r="E48" s="22" t="s">
        <v>98</v>
      </c>
      <c r="F48" s="68">
        <v>18</v>
      </c>
      <c r="G48" s="68">
        <v>7</v>
      </c>
      <c r="H48" s="68" t="s">
        <v>328</v>
      </c>
    </row>
    <row r="49" spans="1:8" ht="15">
      <c r="A49" s="103"/>
      <c r="B49" s="104" t="s">
        <v>87</v>
      </c>
      <c r="C49" s="13"/>
      <c r="D49" s="13"/>
      <c r="E49" s="13"/>
      <c r="F49" s="69">
        <f>+F41+F43+F45+F47</f>
        <v>81</v>
      </c>
      <c r="G49" s="69">
        <f>+G41+G43+G45+G47</f>
        <v>75</v>
      </c>
      <c r="H49" s="69"/>
    </row>
    <row r="50" spans="1:8" ht="30" customHeight="1">
      <c r="A50" s="109">
        <v>6</v>
      </c>
      <c r="B50" s="146" t="s">
        <v>10</v>
      </c>
      <c r="C50" s="146"/>
      <c r="D50" s="146"/>
      <c r="E50" s="146"/>
      <c r="F50" s="146"/>
      <c r="G50" s="146"/>
      <c r="H50" s="146"/>
    </row>
    <row r="51" spans="1:8" ht="30">
      <c r="A51" s="22" t="s">
        <v>0</v>
      </c>
      <c r="B51" s="154" t="s">
        <v>80</v>
      </c>
      <c r="C51" s="154"/>
      <c r="D51" s="154"/>
      <c r="E51" s="22" t="s">
        <v>39</v>
      </c>
      <c r="F51" s="22" t="s">
        <v>40</v>
      </c>
      <c r="G51" s="22" t="s">
        <v>108</v>
      </c>
      <c r="H51" s="22" t="s">
        <v>106</v>
      </c>
    </row>
    <row r="52" spans="1:9" ht="30.75" customHeight="1">
      <c r="A52" s="103" t="s">
        <v>100</v>
      </c>
      <c r="B52" s="155" t="s">
        <v>107</v>
      </c>
      <c r="C52" s="155"/>
      <c r="D52" s="155"/>
      <c r="E52" s="67">
        <v>34507.76</v>
      </c>
      <c r="F52" s="67">
        <v>37988.75</v>
      </c>
      <c r="G52" s="67">
        <f>+F52-E52</f>
        <v>3480.989999999998</v>
      </c>
      <c r="H52" s="106">
        <f>+F52*100/E52-100</f>
        <v>10.087557117587451</v>
      </c>
      <c r="I52" s="175"/>
    </row>
    <row r="53" spans="1:9" ht="15">
      <c r="A53" s="103" t="s">
        <v>329</v>
      </c>
      <c r="B53" s="155" t="s">
        <v>330</v>
      </c>
      <c r="C53" s="155"/>
      <c r="D53" s="155"/>
      <c r="E53" s="67">
        <v>90775</v>
      </c>
      <c r="F53" s="67">
        <v>99666.66</v>
      </c>
      <c r="G53" s="67">
        <f aca="true" t="shared" si="1" ref="G53:G62">+F53-E53</f>
        <v>8891.660000000003</v>
      </c>
      <c r="H53" s="106">
        <f aca="true" t="shared" si="2" ref="H53:H61">+F53*100/E53-100</f>
        <v>9.795274029193067</v>
      </c>
      <c r="I53" s="175"/>
    </row>
    <row r="54" spans="1:9" ht="30" customHeight="1">
      <c r="A54" s="103" t="s">
        <v>101</v>
      </c>
      <c r="B54" s="147" t="s">
        <v>331</v>
      </c>
      <c r="C54" s="148"/>
      <c r="D54" s="172"/>
      <c r="E54" s="67">
        <v>54910</v>
      </c>
      <c r="F54" s="67">
        <v>67361.11</v>
      </c>
      <c r="G54" s="67">
        <f t="shared" si="1"/>
        <v>12451.11</v>
      </c>
      <c r="H54" s="106">
        <f t="shared" si="2"/>
        <v>22.6754871608086</v>
      </c>
      <c r="I54" s="175"/>
    </row>
    <row r="55" spans="1:9" ht="15">
      <c r="A55" s="103" t="s">
        <v>102</v>
      </c>
      <c r="B55" s="147" t="s">
        <v>332</v>
      </c>
      <c r="C55" s="148"/>
      <c r="D55" s="172"/>
      <c r="E55" s="67">
        <v>0</v>
      </c>
      <c r="F55" s="67">
        <v>0</v>
      </c>
      <c r="G55" s="67">
        <f t="shared" si="1"/>
        <v>0</v>
      </c>
      <c r="H55" s="106">
        <v>0</v>
      </c>
      <c r="I55" s="175"/>
    </row>
    <row r="56" spans="1:9" ht="30" customHeight="1">
      <c r="A56" s="103" t="s">
        <v>103</v>
      </c>
      <c r="B56" s="147" t="s">
        <v>333</v>
      </c>
      <c r="C56" s="148"/>
      <c r="D56" s="172"/>
      <c r="E56" s="67">
        <v>59189.75</v>
      </c>
      <c r="F56" s="67">
        <v>66297.81</v>
      </c>
      <c r="G56" s="67">
        <f t="shared" si="1"/>
        <v>7108.059999999998</v>
      </c>
      <c r="H56" s="106">
        <f t="shared" si="2"/>
        <v>12.008937358241923</v>
      </c>
      <c r="I56" s="175"/>
    </row>
    <row r="57" spans="1:9" ht="15">
      <c r="A57" s="103" t="s">
        <v>334</v>
      </c>
      <c r="B57" s="147" t="s">
        <v>335</v>
      </c>
      <c r="C57" s="148"/>
      <c r="D57" s="172"/>
      <c r="E57" s="67">
        <v>0</v>
      </c>
      <c r="F57" s="67">
        <v>0</v>
      </c>
      <c r="G57" s="67">
        <f t="shared" si="1"/>
        <v>0</v>
      </c>
      <c r="H57" s="106">
        <v>0</v>
      </c>
      <c r="I57" s="175"/>
    </row>
    <row r="58" spans="1:9" ht="30" customHeight="1">
      <c r="A58" s="103" t="s">
        <v>336</v>
      </c>
      <c r="B58" s="147" t="s">
        <v>337</v>
      </c>
      <c r="C58" s="148"/>
      <c r="D58" s="172"/>
      <c r="E58" s="67">
        <v>33134.2</v>
      </c>
      <c r="F58" s="67">
        <v>32981.29</v>
      </c>
      <c r="G58" s="67">
        <f t="shared" si="1"/>
        <v>-152.90999999999622</v>
      </c>
      <c r="H58" s="106">
        <f t="shared" si="2"/>
        <v>-0.46148692287725623</v>
      </c>
      <c r="I58" s="175"/>
    </row>
    <row r="59" spans="1:9" ht="30" customHeight="1">
      <c r="A59" s="103" t="s">
        <v>338</v>
      </c>
      <c r="B59" s="147" t="s">
        <v>339</v>
      </c>
      <c r="C59" s="148"/>
      <c r="D59" s="172"/>
      <c r="E59" s="67">
        <v>22549.17</v>
      </c>
      <c r="F59" s="67">
        <v>22683.48</v>
      </c>
      <c r="G59" s="67">
        <f t="shared" si="1"/>
        <v>134.3100000000013</v>
      </c>
      <c r="H59" s="106">
        <f t="shared" si="2"/>
        <v>0.5956316795695926</v>
      </c>
      <c r="I59" s="175"/>
    </row>
    <row r="60" spans="1:9" ht="45" customHeight="1">
      <c r="A60" s="103" t="s">
        <v>340</v>
      </c>
      <c r="B60" s="147" t="s">
        <v>341</v>
      </c>
      <c r="C60" s="148"/>
      <c r="D60" s="172"/>
      <c r="E60" s="67">
        <v>0</v>
      </c>
      <c r="F60" s="67">
        <v>0</v>
      </c>
      <c r="G60" s="67">
        <f t="shared" si="1"/>
        <v>0</v>
      </c>
      <c r="H60" s="106">
        <v>0</v>
      </c>
      <c r="I60" s="175"/>
    </row>
    <row r="61" spans="1:9" ht="15">
      <c r="A61" s="103" t="s">
        <v>342</v>
      </c>
      <c r="B61" s="147" t="s">
        <v>343</v>
      </c>
      <c r="C61" s="148"/>
      <c r="D61" s="172"/>
      <c r="E61" s="67">
        <v>21829.37</v>
      </c>
      <c r="F61" s="67">
        <v>27698.05</v>
      </c>
      <c r="G61" s="67">
        <f t="shared" si="1"/>
        <v>5868.68</v>
      </c>
      <c r="H61" s="106">
        <f t="shared" si="2"/>
        <v>26.884330605968017</v>
      </c>
      <c r="I61" s="175"/>
    </row>
    <row r="62" spans="1:9" ht="15" customHeight="1">
      <c r="A62" s="103" t="s">
        <v>104</v>
      </c>
      <c r="B62" s="155" t="s">
        <v>344</v>
      </c>
      <c r="C62" s="155"/>
      <c r="D62" s="155"/>
      <c r="E62" s="22">
        <v>248.7</v>
      </c>
      <c r="F62" s="22">
        <v>264.85</v>
      </c>
      <c r="G62" s="22">
        <f t="shared" si="1"/>
        <v>16.150000000000034</v>
      </c>
      <c r="H62" s="106" t="s">
        <v>345</v>
      </c>
      <c r="I62" s="175"/>
    </row>
    <row r="63" spans="1:9" ht="30" customHeight="1">
      <c r="A63" s="103" t="s">
        <v>109</v>
      </c>
      <c r="B63" s="155" t="s">
        <v>111</v>
      </c>
      <c r="C63" s="155"/>
      <c r="D63" s="155"/>
      <c r="E63" s="22">
        <v>92</v>
      </c>
      <c r="F63" s="22">
        <v>81</v>
      </c>
      <c r="G63" s="22">
        <f>+F63-E63</f>
        <v>-11</v>
      </c>
      <c r="H63" s="106">
        <f>+F63*100/E63-100</f>
        <v>-11.956521739130437</v>
      </c>
      <c r="I63" s="175"/>
    </row>
    <row r="64" spans="1:9" ht="30" customHeight="1">
      <c r="A64" s="103" t="s">
        <v>110</v>
      </c>
      <c r="B64" s="155" t="s">
        <v>219</v>
      </c>
      <c r="C64" s="155"/>
      <c r="D64" s="155"/>
      <c r="E64" s="22">
        <v>86</v>
      </c>
      <c r="F64" s="22">
        <v>76</v>
      </c>
      <c r="G64" s="22">
        <f>+F64-E64</f>
        <v>-10</v>
      </c>
      <c r="H64" s="106">
        <f>+F64*100/E64-100</f>
        <v>-11.627906976744185</v>
      </c>
      <c r="I64" s="175"/>
    </row>
  </sheetData>
  <sheetProtection/>
  <mergeCells count="55">
    <mergeCell ref="I52:I64"/>
    <mergeCell ref="B62:D62"/>
    <mergeCell ref="B53:D53"/>
    <mergeCell ref="C26:E26"/>
    <mergeCell ref="F26:H26"/>
    <mergeCell ref="B52:D52"/>
    <mergeCell ref="B51:D51"/>
    <mergeCell ref="B56:D56"/>
    <mergeCell ref="B61:D61"/>
    <mergeCell ref="B59:D59"/>
    <mergeCell ref="B57:D57"/>
    <mergeCell ref="B58:D58"/>
    <mergeCell ref="B7:G7"/>
    <mergeCell ref="B8:G8"/>
    <mergeCell ref="B10:G10"/>
    <mergeCell ref="F14:G14"/>
    <mergeCell ref="F15:G15"/>
    <mergeCell ref="F16:G16"/>
    <mergeCell ref="B24:H24"/>
    <mergeCell ref="F18:G18"/>
    <mergeCell ref="B63:D63"/>
    <mergeCell ref="B64:D64"/>
    <mergeCell ref="C13:E13"/>
    <mergeCell ref="C14:E14"/>
    <mergeCell ref="C15:E15"/>
    <mergeCell ref="C16:E16"/>
    <mergeCell ref="B54:D54"/>
    <mergeCell ref="B55:D55"/>
    <mergeCell ref="B17:H17"/>
    <mergeCell ref="B60:D60"/>
    <mergeCell ref="B1:H1"/>
    <mergeCell ref="B2:H2"/>
    <mergeCell ref="B11:H11"/>
    <mergeCell ref="F12:G12"/>
    <mergeCell ref="C12:E12"/>
    <mergeCell ref="B3:G3"/>
    <mergeCell ref="B4:G4"/>
    <mergeCell ref="B9:G9"/>
    <mergeCell ref="B5:G5"/>
    <mergeCell ref="B6:G6"/>
    <mergeCell ref="F19:G19"/>
    <mergeCell ref="F13:G13"/>
    <mergeCell ref="F21:G21"/>
    <mergeCell ref="B20:H20"/>
    <mergeCell ref="B23:H23"/>
    <mergeCell ref="A26:A27"/>
    <mergeCell ref="B26:B27"/>
    <mergeCell ref="F22:G22"/>
    <mergeCell ref="B50:H50"/>
    <mergeCell ref="B25:H25"/>
    <mergeCell ref="B38:H38"/>
    <mergeCell ref="A39:A40"/>
    <mergeCell ref="B39:B40"/>
    <mergeCell ref="C39:E39"/>
    <mergeCell ref="F39:H39"/>
  </mergeCells>
  <printOptions/>
  <pageMargins left="0.984251968503937" right="0.2362204724409449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="90" zoomScaleNormal="95" zoomScaleSheetLayoutView="90" zoomScalePageLayoutView="0" workbookViewId="0" topLeftCell="A1">
      <selection activeCell="A1" sqref="A1"/>
    </sheetView>
  </sheetViews>
  <sheetFormatPr defaultColWidth="18.75390625" defaultRowHeight="12.75"/>
  <cols>
    <col min="1" max="1" width="9.00390625" style="9" customWidth="1"/>
    <col min="2" max="2" width="47.625" style="9" customWidth="1"/>
    <col min="3" max="3" width="15.25390625" style="9" customWidth="1"/>
    <col min="4" max="4" width="15.875" style="9" customWidth="1"/>
    <col min="5" max="5" width="11.75390625" style="9" customWidth="1"/>
    <col min="6" max="7" width="18.75390625" style="9" customWidth="1"/>
    <col min="8" max="8" width="10.375" style="9" customWidth="1"/>
    <col min="9" max="9" width="17.875" style="9" customWidth="1"/>
    <col min="10" max="10" width="20.75390625" style="9" customWidth="1"/>
    <col min="11" max="16384" width="18.75390625" style="9" customWidth="1"/>
  </cols>
  <sheetData>
    <row r="1" spans="1:10" ht="15">
      <c r="A1" s="110"/>
      <c r="B1" s="159" t="s">
        <v>11</v>
      </c>
      <c r="C1" s="159"/>
      <c r="D1" s="159"/>
      <c r="E1" s="159"/>
      <c r="F1" s="159"/>
      <c r="G1" s="159"/>
      <c r="H1" s="159"/>
      <c r="I1" s="159"/>
      <c r="J1" s="160"/>
    </row>
    <row r="2" spans="1:10" ht="15">
      <c r="A2" s="112"/>
      <c r="B2" s="161" t="s">
        <v>105</v>
      </c>
      <c r="C2" s="161"/>
      <c r="D2" s="161"/>
      <c r="E2" s="161"/>
      <c r="F2" s="161"/>
      <c r="G2" s="161"/>
      <c r="H2" s="226"/>
      <c r="I2" s="226"/>
      <c r="J2" s="227"/>
    </row>
    <row r="3" spans="1:10" ht="45" customHeight="1">
      <c r="A3" s="224" t="s">
        <v>0</v>
      </c>
      <c r="B3" s="181" t="s">
        <v>1</v>
      </c>
      <c r="C3" s="182"/>
      <c r="D3" s="182"/>
      <c r="E3" s="183"/>
      <c r="F3" s="224" t="s">
        <v>112</v>
      </c>
      <c r="G3" s="181" t="s">
        <v>117</v>
      </c>
      <c r="H3" s="181" t="s">
        <v>122</v>
      </c>
      <c r="I3" s="182"/>
      <c r="J3" s="25" t="s">
        <v>48</v>
      </c>
    </row>
    <row r="4" spans="1:10" ht="30">
      <c r="A4" s="228"/>
      <c r="B4" s="184"/>
      <c r="C4" s="185"/>
      <c r="D4" s="185"/>
      <c r="E4" s="186"/>
      <c r="F4" s="228"/>
      <c r="G4" s="184"/>
      <c r="H4" s="184" t="s">
        <v>277</v>
      </c>
      <c r="I4" s="185"/>
      <c r="J4" s="26" t="s">
        <v>276</v>
      </c>
    </row>
    <row r="5" spans="1:10" ht="15">
      <c r="A5" s="63">
        <v>1</v>
      </c>
      <c r="B5" s="173">
        <v>2</v>
      </c>
      <c r="C5" s="180"/>
      <c r="D5" s="180"/>
      <c r="E5" s="174"/>
      <c r="F5" s="27">
        <v>3</v>
      </c>
      <c r="G5" s="27">
        <v>4</v>
      </c>
      <c r="H5" s="184">
        <v>5</v>
      </c>
      <c r="I5" s="186"/>
      <c r="J5" s="26">
        <v>6</v>
      </c>
    </row>
    <row r="6" spans="1:10" ht="15">
      <c r="A6" s="36" t="s">
        <v>49</v>
      </c>
      <c r="B6" s="165" t="s">
        <v>47</v>
      </c>
      <c r="C6" s="166"/>
      <c r="D6" s="166"/>
      <c r="E6" s="167"/>
      <c r="F6" s="66">
        <v>34141286.66</v>
      </c>
      <c r="G6" s="66">
        <v>34085715.84</v>
      </c>
      <c r="H6" s="178">
        <f>+G6-F6</f>
        <v>-55570.81999999285</v>
      </c>
      <c r="I6" s="179"/>
      <c r="J6" s="71">
        <f>+G6/F6*100-100</f>
        <v>-0.16276721071881184</v>
      </c>
    </row>
    <row r="7" spans="1:11" ht="45" customHeight="1">
      <c r="A7" s="6" t="s">
        <v>50</v>
      </c>
      <c r="B7" s="165" t="s">
        <v>17</v>
      </c>
      <c r="C7" s="166"/>
      <c r="D7" s="166"/>
      <c r="E7" s="167"/>
      <c r="F7" s="4" t="s">
        <v>98</v>
      </c>
      <c r="G7" s="4">
        <v>0</v>
      </c>
      <c r="H7" s="173" t="s">
        <v>98</v>
      </c>
      <c r="I7" s="174"/>
      <c r="J7" s="4" t="s">
        <v>98</v>
      </c>
      <c r="K7" s="60"/>
    </row>
    <row r="8" spans="1:10" ht="30" customHeight="1">
      <c r="A8" s="6" t="s">
        <v>46</v>
      </c>
      <c r="B8" s="223" t="s">
        <v>18</v>
      </c>
      <c r="C8" s="223"/>
      <c r="D8" s="223"/>
      <c r="E8" s="223"/>
      <c r="F8" s="66">
        <v>8992200.04</v>
      </c>
      <c r="G8" s="66">
        <v>7435825.73</v>
      </c>
      <c r="H8" s="178">
        <f>+G8-F8</f>
        <v>-1556374.3099999987</v>
      </c>
      <c r="I8" s="179"/>
      <c r="J8" s="66">
        <f>+G8/F8*100-100</f>
        <v>-17.308048120335172</v>
      </c>
    </row>
    <row r="9" spans="1:10" ht="15">
      <c r="A9" s="6" t="s">
        <v>51</v>
      </c>
      <c r="B9" s="165" t="s">
        <v>118</v>
      </c>
      <c r="C9" s="166"/>
      <c r="D9" s="166"/>
      <c r="E9" s="166"/>
      <c r="F9" s="166"/>
      <c r="G9" s="166"/>
      <c r="H9" s="166"/>
      <c r="I9" s="166"/>
      <c r="J9" s="167"/>
    </row>
    <row r="10" spans="1:10" ht="30" customHeight="1">
      <c r="A10" s="224" t="s">
        <v>0</v>
      </c>
      <c r="B10" s="224" t="s">
        <v>1</v>
      </c>
      <c r="C10" s="171" t="s">
        <v>112</v>
      </c>
      <c r="D10" s="171"/>
      <c r="E10" s="171"/>
      <c r="F10" s="173" t="s">
        <v>117</v>
      </c>
      <c r="G10" s="174"/>
      <c r="H10" s="173" t="s">
        <v>48</v>
      </c>
      <c r="I10" s="180"/>
      <c r="J10" s="174"/>
    </row>
    <row r="11" spans="1:10" ht="120">
      <c r="A11" s="225"/>
      <c r="B11" s="225"/>
      <c r="C11" s="28" t="s">
        <v>121</v>
      </c>
      <c r="D11" s="184" t="s">
        <v>120</v>
      </c>
      <c r="E11" s="186"/>
      <c r="F11" s="28" t="s">
        <v>121</v>
      </c>
      <c r="G11" s="28" t="s">
        <v>120</v>
      </c>
      <c r="H11" s="181" t="s">
        <v>121</v>
      </c>
      <c r="I11" s="183"/>
      <c r="J11" s="28" t="s">
        <v>120</v>
      </c>
    </row>
    <row r="12" spans="1:10" ht="15">
      <c r="A12" s="14" t="s">
        <v>65</v>
      </c>
      <c r="B12" s="32" t="s">
        <v>52</v>
      </c>
      <c r="C12" s="72">
        <f>SUM(C14:C22)</f>
        <v>248558.96</v>
      </c>
      <c r="D12" s="235">
        <f aca="true" t="shared" si="0" ref="D12:J12">SUM(D14:D22)</f>
        <v>0</v>
      </c>
      <c r="E12" s="236"/>
      <c r="F12" s="72">
        <f t="shared" si="0"/>
        <v>1277573.09</v>
      </c>
      <c r="G12" s="99">
        <f t="shared" si="0"/>
        <v>99961</v>
      </c>
      <c r="H12" s="213">
        <f>+F12/C12*100-100</f>
        <v>413.9919679419322</v>
      </c>
      <c r="I12" s="214"/>
      <c r="J12" s="73">
        <f t="shared" si="0"/>
        <v>0</v>
      </c>
    </row>
    <row r="13" spans="1:10" ht="15">
      <c r="A13" s="15"/>
      <c r="B13" s="33" t="s">
        <v>113</v>
      </c>
      <c r="C13" s="76"/>
      <c r="D13" s="215"/>
      <c r="E13" s="216"/>
      <c r="F13" s="76"/>
      <c r="G13" s="94"/>
      <c r="H13" s="215"/>
      <c r="I13" s="216"/>
      <c r="J13" s="100"/>
    </row>
    <row r="14" spans="1:10" ht="75">
      <c r="A14" s="15" t="s">
        <v>123</v>
      </c>
      <c r="B14" s="33" t="s">
        <v>114</v>
      </c>
      <c r="C14" s="77">
        <v>80250</v>
      </c>
      <c r="D14" s="178"/>
      <c r="E14" s="179"/>
      <c r="F14" s="77">
        <v>7769.1</v>
      </c>
      <c r="G14" s="77"/>
      <c r="H14" s="221">
        <f>+F14/C14*100-100</f>
        <v>-90.3188785046729</v>
      </c>
      <c r="I14" s="222"/>
      <c r="J14" s="77"/>
    </row>
    <row r="15" spans="1:10" ht="30">
      <c r="A15" s="7" t="s">
        <v>124</v>
      </c>
      <c r="B15" s="13" t="s">
        <v>115</v>
      </c>
      <c r="C15" s="66"/>
      <c r="D15" s="178"/>
      <c r="E15" s="179"/>
      <c r="F15" s="66"/>
      <c r="G15" s="77"/>
      <c r="H15" s="178"/>
      <c r="I15" s="179"/>
      <c r="J15" s="77"/>
    </row>
    <row r="16" spans="1:10" ht="15">
      <c r="A16" s="7" t="s">
        <v>125</v>
      </c>
      <c r="B16" s="13" t="s">
        <v>199</v>
      </c>
      <c r="C16" s="66"/>
      <c r="D16" s="178"/>
      <c r="E16" s="179"/>
      <c r="F16" s="66"/>
      <c r="G16" s="77"/>
      <c r="H16" s="178"/>
      <c r="I16" s="179"/>
      <c r="J16" s="77"/>
    </row>
    <row r="17" spans="1:10" ht="42.75" customHeight="1">
      <c r="A17" s="7" t="s">
        <v>126</v>
      </c>
      <c r="B17" s="13" t="s">
        <v>200</v>
      </c>
      <c r="C17" s="66">
        <v>168308.96</v>
      </c>
      <c r="D17" s="178"/>
      <c r="E17" s="179"/>
      <c r="F17" s="66">
        <v>1269803.99</v>
      </c>
      <c r="G17" s="77">
        <v>99961</v>
      </c>
      <c r="H17" s="178">
        <f>+F17/C17*100-100</f>
        <v>654.4482420900231</v>
      </c>
      <c r="I17" s="179"/>
      <c r="J17" s="77"/>
    </row>
    <row r="18" spans="1:10" ht="15">
      <c r="A18" s="7" t="s">
        <v>127</v>
      </c>
      <c r="B18" s="13" t="s">
        <v>116</v>
      </c>
      <c r="C18" s="66"/>
      <c r="D18" s="178"/>
      <c r="E18" s="179"/>
      <c r="F18" s="66"/>
      <c r="G18" s="77"/>
      <c r="H18" s="178"/>
      <c r="I18" s="179"/>
      <c r="J18" s="77"/>
    </row>
    <row r="19" spans="1:10" ht="30">
      <c r="A19" s="7" t="s">
        <v>201</v>
      </c>
      <c r="B19" s="13" t="s">
        <v>202</v>
      </c>
      <c r="C19" s="66"/>
      <c r="D19" s="178"/>
      <c r="E19" s="179"/>
      <c r="F19" s="66"/>
      <c r="G19" s="77"/>
      <c r="H19" s="178"/>
      <c r="I19" s="179"/>
      <c r="J19" s="77"/>
    </row>
    <row r="20" spans="1:10" ht="30">
      <c r="A20" s="7" t="s">
        <v>203</v>
      </c>
      <c r="B20" s="13" t="s">
        <v>214</v>
      </c>
      <c r="C20" s="66">
        <v>0</v>
      </c>
      <c r="D20" s="178"/>
      <c r="E20" s="179"/>
      <c r="F20" s="66"/>
      <c r="G20" s="77"/>
      <c r="H20" s="178" t="e">
        <f>+F20/C20*100-100</f>
        <v>#DIV/0!</v>
      </c>
      <c r="I20" s="179"/>
      <c r="J20" s="77"/>
    </row>
    <row r="21" spans="1:10" ht="30">
      <c r="A21" s="7" t="s">
        <v>215</v>
      </c>
      <c r="B21" s="32" t="s">
        <v>204</v>
      </c>
      <c r="C21" s="66"/>
      <c r="D21" s="178"/>
      <c r="E21" s="179"/>
      <c r="F21" s="66"/>
      <c r="G21" s="77"/>
      <c r="H21" s="178"/>
      <c r="I21" s="179"/>
      <c r="J21" s="77"/>
    </row>
    <row r="22" spans="1:10" ht="15">
      <c r="A22" s="31" t="s">
        <v>60</v>
      </c>
      <c r="B22" s="32"/>
      <c r="C22" s="66"/>
      <c r="D22" s="178"/>
      <c r="E22" s="179"/>
      <c r="F22" s="66"/>
      <c r="G22" s="77"/>
      <c r="H22" s="213"/>
      <c r="I22" s="214"/>
      <c r="J22" s="77"/>
    </row>
    <row r="23" spans="1:10" ht="15">
      <c r="A23" s="30" t="s">
        <v>66</v>
      </c>
      <c r="B23" s="32" t="s">
        <v>53</v>
      </c>
      <c r="C23" s="74">
        <f>SUM(C25:C33)</f>
        <v>1652352.95</v>
      </c>
      <c r="D23" s="238">
        <f>SUM(D25:E33)</f>
        <v>0</v>
      </c>
      <c r="E23" s="239"/>
      <c r="F23" s="74">
        <f>SUM(F25:F33)</f>
        <v>1414422.75</v>
      </c>
      <c r="G23" s="93">
        <f>SUM(G25:G33)</f>
        <v>0</v>
      </c>
      <c r="H23" s="213">
        <f>+F23/C23*100-100</f>
        <v>-14.399478029194668</v>
      </c>
      <c r="I23" s="214"/>
      <c r="J23" s="93">
        <f>SUM(J25:J33)</f>
        <v>0</v>
      </c>
    </row>
    <row r="24" spans="1:10" ht="15">
      <c r="A24" s="24"/>
      <c r="B24" s="33" t="s">
        <v>113</v>
      </c>
      <c r="C24" s="76"/>
      <c r="D24" s="215"/>
      <c r="E24" s="216"/>
      <c r="F24" s="76"/>
      <c r="G24" s="94"/>
      <c r="H24" s="215"/>
      <c r="I24" s="216"/>
      <c r="J24" s="113"/>
    </row>
    <row r="25" spans="1:10" ht="87" customHeight="1">
      <c r="A25" s="15" t="s">
        <v>75</v>
      </c>
      <c r="B25" s="33" t="s">
        <v>114</v>
      </c>
      <c r="C25" s="66">
        <v>1574918.03</v>
      </c>
      <c r="D25" s="178"/>
      <c r="E25" s="179"/>
      <c r="F25" s="66">
        <v>1156252.85</v>
      </c>
      <c r="G25" s="66"/>
      <c r="H25" s="178">
        <f>+F25/C25*100-100</f>
        <v>-26.583299703540746</v>
      </c>
      <c r="I25" s="179"/>
      <c r="J25" s="71"/>
    </row>
    <row r="26" spans="1:10" ht="30">
      <c r="A26" s="7" t="s">
        <v>76</v>
      </c>
      <c r="B26" s="13" t="s">
        <v>115</v>
      </c>
      <c r="C26" s="66"/>
      <c r="D26" s="178"/>
      <c r="E26" s="179"/>
      <c r="F26" s="66"/>
      <c r="G26" s="66"/>
      <c r="H26" s="178"/>
      <c r="I26" s="179"/>
      <c r="J26" s="71"/>
    </row>
    <row r="27" spans="1:10" ht="15">
      <c r="A27" s="7" t="s">
        <v>128</v>
      </c>
      <c r="B27" s="13" t="s">
        <v>199</v>
      </c>
      <c r="C27" s="66"/>
      <c r="D27" s="178"/>
      <c r="E27" s="179"/>
      <c r="F27" s="66"/>
      <c r="G27" s="66"/>
      <c r="H27" s="178"/>
      <c r="I27" s="179"/>
      <c r="J27" s="71"/>
    </row>
    <row r="28" spans="1:10" ht="60">
      <c r="A28" s="7" t="s">
        <v>129</v>
      </c>
      <c r="B28" s="13" t="s">
        <v>200</v>
      </c>
      <c r="C28" s="66">
        <v>77434.92</v>
      </c>
      <c r="D28" s="178"/>
      <c r="E28" s="179"/>
      <c r="F28" s="66">
        <v>258169.9</v>
      </c>
      <c r="G28" s="66"/>
      <c r="H28" s="178">
        <f>+F28/C28*100-100</f>
        <v>233.4024236094</v>
      </c>
      <c r="I28" s="179"/>
      <c r="J28" s="71"/>
    </row>
    <row r="29" spans="1:10" ht="15">
      <c r="A29" s="7" t="s">
        <v>130</v>
      </c>
      <c r="B29" s="13" t="s">
        <v>116</v>
      </c>
      <c r="C29" s="66"/>
      <c r="D29" s="178"/>
      <c r="E29" s="179"/>
      <c r="F29" s="66"/>
      <c r="G29" s="66"/>
      <c r="H29" s="178"/>
      <c r="I29" s="179"/>
      <c r="J29" s="71"/>
    </row>
    <row r="30" spans="1:10" ht="30">
      <c r="A30" s="7" t="s">
        <v>205</v>
      </c>
      <c r="B30" s="13" t="s">
        <v>202</v>
      </c>
      <c r="C30" s="66"/>
      <c r="D30" s="178"/>
      <c r="E30" s="179"/>
      <c r="F30" s="66"/>
      <c r="G30" s="66"/>
      <c r="H30" s="178"/>
      <c r="I30" s="179"/>
      <c r="J30" s="71"/>
    </row>
    <row r="31" spans="1:10" ht="15">
      <c r="A31" s="7" t="s">
        <v>206</v>
      </c>
      <c r="B31" s="13" t="s">
        <v>119</v>
      </c>
      <c r="C31" s="66">
        <v>0</v>
      </c>
      <c r="D31" s="178"/>
      <c r="E31" s="179"/>
      <c r="F31" s="66"/>
      <c r="G31" s="66"/>
      <c r="H31" s="178" t="e">
        <f>+F31/C31*100-100</f>
        <v>#DIV/0!</v>
      </c>
      <c r="I31" s="179"/>
      <c r="J31" s="71"/>
    </row>
    <row r="32" spans="1:10" ht="30">
      <c r="A32" s="7" t="s">
        <v>207</v>
      </c>
      <c r="B32" s="32" t="s">
        <v>204</v>
      </c>
      <c r="C32" s="12"/>
      <c r="D32" s="173"/>
      <c r="E32" s="174"/>
      <c r="F32" s="12"/>
      <c r="G32" s="12"/>
      <c r="H32" s="173"/>
      <c r="I32" s="174"/>
      <c r="J32" s="23"/>
    </row>
    <row r="33" spans="1:10" ht="15">
      <c r="A33" s="17" t="s">
        <v>60</v>
      </c>
      <c r="B33" s="13"/>
      <c r="C33" s="12"/>
      <c r="D33" s="173"/>
      <c r="E33" s="174"/>
      <c r="F33" s="12"/>
      <c r="G33" s="12"/>
      <c r="H33" s="173"/>
      <c r="I33" s="174"/>
      <c r="J33" s="23"/>
    </row>
    <row r="34" spans="1:10" ht="15">
      <c r="A34" s="55"/>
      <c r="B34" s="56"/>
      <c r="C34" s="59"/>
      <c r="D34" s="180"/>
      <c r="E34" s="180"/>
      <c r="F34" s="57"/>
      <c r="G34" s="57"/>
      <c r="H34" s="180"/>
      <c r="I34" s="180"/>
      <c r="J34" s="58"/>
    </row>
    <row r="35" spans="1:10" ht="30.75" customHeight="1">
      <c r="A35" s="37" t="s">
        <v>131</v>
      </c>
      <c r="B35" s="218" t="s">
        <v>221</v>
      </c>
      <c r="C35" s="219"/>
      <c r="D35" s="219"/>
      <c r="E35" s="219"/>
      <c r="F35" s="219"/>
      <c r="G35" s="219"/>
      <c r="H35" s="219"/>
      <c r="I35" s="219"/>
      <c r="J35" s="220"/>
    </row>
    <row r="36" spans="1:10" ht="92.25" customHeight="1">
      <c r="A36" s="55"/>
      <c r="B36" s="22" t="s">
        <v>280</v>
      </c>
      <c r="C36" s="22" t="s">
        <v>243</v>
      </c>
      <c r="D36" s="4" t="s">
        <v>1</v>
      </c>
      <c r="E36" s="4" t="s">
        <v>248</v>
      </c>
      <c r="F36" s="4" t="s">
        <v>244</v>
      </c>
      <c r="G36" s="4" t="s">
        <v>245</v>
      </c>
      <c r="H36" s="4" t="s">
        <v>249</v>
      </c>
      <c r="I36" s="4" t="s">
        <v>246</v>
      </c>
      <c r="J36" s="4" t="s">
        <v>247</v>
      </c>
    </row>
    <row r="37" spans="1:10" ht="15">
      <c r="A37" s="55" t="s">
        <v>78</v>
      </c>
      <c r="B37" s="217" t="s">
        <v>281</v>
      </c>
      <c r="C37" s="217"/>
      <c r="D37" s="217"/>
      <c r="E37" s="217"/>
      <c r="F37" s="217"/>
      <c r="G37" s="217"/>
      <c r="H37" s="217"/>
      <c r="I37" s="217"/>
      <c r="J37" s="217"/>
    </row>
    <row r="38" spans="1:11" ht="146.25" customHeight="1">
      <c r="A38" s="55" t="s">
        <v>278</v>
      </c>
      <c r="B38" s="117" t="s">
        <v>502</v>
      </c>
      <c r="C38" s="22" t="s">
        <v>346</v>
      </c>
      <c r="D38" s="22" t="s">
        <v>347</v>
      </c>
      <c r="E38" s="22" t="s">
        <v>348</v>
      </c>
      <c r="F38" s="119">
        <v>7272</v>
      </c>
      <c r="G38" s="119">
        <v>6425</v>
      </c>
      <c r="H38" s="70">
        <f>+G38*100/F38</f>
        <v>88.35258525852585</v>
      </c>
      <c r="I38" s="120" t="s">
        <v>506</v>
      </c>
      <c r="J38" s="22" t="s">
        <v>349</v>
      </c>
      <c r="K38" s="90"/>
    </row>
    <row r="39" spans="1:11" ht="144" customHeight="1">
      <c r="A39" s="55" t="s">
        <v>89</v>
      </c>
      <c r="B39" s="117" t="s">
        <v>503</v>
      </c>
      <c r="C39" s="22" t="s">
        <v>504</v>
      </c>
      <c r="D39" s="22" t="s">
        <v>347</v>
      </c>
      <c r="E39" s="22" t="s">
        <v>348</v>
      </c>
      <c r="F39" s="119">
        <v>2384</v>
      </c>
      <c r="G39" s="119">
        <v>910</v>
      </c>
      <c r="H39" s="70">
        <f>+G39*100/F39</f>
        <v>38.171140939597315</v>
      </c>
      <c r="I39" s="115" t="s">
        <v>507</v>
      </c>
      <c r="J39" s="22" t="s">
        <v>349</v>
      </c>
      <c r="K39" s="90"/>
    </row>
    <row r="40" spans="1:11" ht="243.75" customHeight="1">
      <c r="A40" s="55" t="s">
        <v>90</v>
      </c>
      <c r="B40" s="118" t="s">
        <v>503</v>
      </c>
      <c r="C40" s="22" t="s">
        <v>350</v>
      </c>
      <c r="D40" s="22" t="s">
        <v>347</v>
      </c>
      <c r="E40" s="22" t="s">
        <v>348</v>
      </c>
      <c r="F40" s="119">
        <v>19515</v>
      </c>
      <c r="G40" s="119">
        <v>16399</v>
      </c>
      <c r="H40" s="70">
        <f>+G40*100/F40</f>
        <v>84.03279528567768</v>
      </c>
      <c r="I40" s="120" t="s">
        <v>508</v>
      </c>
      <c r="J40" s="22" t="s">
        <v>349</v>
      </c>
      <c r="K40" s="90"/>
    </row>
    <row r="41" spans="1:11" ht="45">
      <c r="A41" s="55" t="s">
        <v>312</v>
      </c>
      <c r="B41" s="117" t="s">
        <v>505</v>
      </c>
      <c r="C41" s="22" t="s">
        <v>350</v>
      </c>
      <c r="D41" s="22" t="s">
        <v>351</v>
      </c>
      <c r="E41" s="22" t="s">
        <v>352</v>
      </c>
      <c r="F41" s="119">
        <v>26250</v>
      </c>
      <c r="G41" s="119">
        <v>26810</v>
      </c>
      <c r="H41" s="70">
        <f>+G41*100/F41</f>
        <v>102.13333333333334</v>
      </c>
      <c r="I41" s="98"/>
      <c r="J41" s="22" t="s">
        <v>349</v>
      </c>
      <c r="K41" s="90"/>
    </row>
    <row r="42" spans="1:10" ht="90">
      <c r="A42" s="55"/>
      <c r="B42" s="22" t="s">
        <v>242</v>
      </c>
      <c r="C42" s="22" t="s">
        <v>243</v>
      </c>
      <c r="D42" s="4" t="s">
        <v>1</v>
      </c>
      <c r="E42" s="4" t="s">
        <v>251</v>
      </c>
      <c r="F42" s="4" t="s">
        <v>244</v>
      </c>
      <c r="G42" s="4" t="s">
        <v>245</v>
      </c>
      <c r="H42" s="173" t="s">
        <v>246</v>
      </c>
      <c r="I42" s="174"/>
      <c r="J42" s="4" t="s">
        <v>247</v>
      </c>
    </row>
    <row r="43" spans="1:11" ht="15">
      <c r="A43" s="55" t="s">
        <v>79</v>
      </c>
      <c r="B43" s="154" t="s">
        <v>250</v>
      </c>
      <c r="C43" s="154"/>
      <c r="D43" s="154"/>
      <c r="E43" s="154"/>
      <c r="F43" s="154"/>
      <c r="G43" s="154"/>
      <c r="H43" s="154"/>
      <c r="I43" s="154"/>
      <c r="J43" s="154"/>
      <c r="K43" s="88"/>
    </row>
    <row r="44" spans="1:10" ht="138" customHeight="1">
      <c r="A44" s="55" t="s">
        <v>279</v>
      </c>
      <c r="B44" s="117" t="s">
        <v>502</v>
      </c>
      <c r="C44" s="22" t="s">
        <v>346</v>
      </c>
      <c r="D44" s="83" t="s">
        <v>509</v>
      </c>
      <c r="E44" s="4" t="s">
        <v>510</v>
      </c>
      <c r="F44" s="121">
        <v>0</v>
      </c>
      <c r="G44" s="121">
        <v>0</v>
      </c>
      <c r="H44" s="173"/>
      <c r="I44" s="174"/>
      <c r="J44" s="4"/>
    </row>
    <row r="45" spans="1:10" ht="138" customHeight="1">
      <c r="A45" s="55" t="s">
        <v>92</v>
      </c>
      <c r="B45" s="117" t="s">
        <v>503</v>
      </c>
      <c r="C45" s="22" t="s">
        <v>504</v>
      </c>
      <c r="D45" s="83" t="s">
        <v>509</v>
      </c>
      <c r="E45" s="4" t="s">
        <v>510</v>
      </c>
      <c r="F45" s="121">
        <v>0</v>
      </c>
      <c r="G45" s="121">
        <v>0</v>
      </c>
      <c r="H45" s="173"/>
      <c r="I45" s="174"/>
      <c r="J45" s="4"/>
    </row>
    <row r="46" spans="1:10" ht="138" customHeight="1">
      <c r="A46" s="55" t="s">
        <v>93</v>
      </c>
      <c r="B46" s="118" t="s">
        <v>503</v>
      </c>
      <c r="C46" s="22" t="s">
        <v>350</v>
      </c>
      <c r="D46" s="83" t="s">
        <v>509</v>
      </c>
      <c r="E46" s="4" t="s">
        <v>510</v>
      </c>
      <c r="F46" s="121">
        <v>0</v>
      </c>
      <c r="G46" s="121">
        <v>0</v>
      </c>
      <c r="H46" s="27"/>
      <c r="I46" s="114"/>
      <c r="J46" s="4"/>
    </row>
    <row r="47" spans="1:10" ht="138" customHeight="1">
      <c r="A47" s="55" t="s">
        <v>94</v>
      </c>
      <c r="B47" s="117" t="s">
        <v>505</v>
      </c>
      <c r="C47" s="22" t="s">
        <v>350</v>
      </c>
      <c r="D47" s="83" t="s">
        <v>509</v>
      </c>
      <c r="E47" s="4" t="s">
        <v>510</v>
      </c>
      <c r="F47" s="121">
        <v>0</v>
      </c>
      <c r="G47" s="121">
        <v>0</v>
      </c>
      <c r="H47" s="173"/>
      <c r="I47" s="174"/>
      <c r="J47" s="4"/>
    </row>
    <row r="48" spans="1:10" ht="15" customHeight="1">
      <c r="A48" s="37" t="s">
        <v>138</v>
      </c>
      <c r="B48" s="165" t="s">
        <v>44</v>
      </c>
      <c r="C48" s="166"/>
      <c r="D48" s="166"/>
      <c r="E48" s="166"/>
      <c r="F48" s="166"/>
      <c r="G48" s="166"/>
      <c r="H48" s="166"/>
      <c r="I48" s="166"/>
      <c r="J48" s="167"/>
    </row>
    <row r="49" spans="1:10" ht="30" customHeight="1">
      <c r="A49" s="204" t="s">
        <v>0</v>
      </c>
      <c r="B49" s="154" t="s">
        <v>132</v>
      </c>
      <c r="C49" s="173" t="s">
        <v>133</v>
      </c>
      <c r="D49" s="180"/>
      <c r="E49" s="174"/>
      <c r="F49" s="171" t="s">
        <v>134</v>
      </c>
      <c r="G49" s="171"/>
      <c r="H49" s="198" t="s">
        <v>48</v>
      </c>
      <c r="I49" s="199"/>
      <c r="J49" s="200"/>
    </row>
    <row r="50" spans="1:10" ht="45" customHeight="1">
      <c r="A50" s="204"/>
      <c r="B50" s="154"/>
      <c r="C50" s="4" t="s">
        <v>121</v>
      </c>
      <c r="D50" s="180" t="s">
        <v>137</v>
      </c>
      <c r="E50" s="174"/>
      <c r="F50" s="4" t="s">
        <v>121</v>
      </c>
      <c r="G50" s="4" t="s">
        <v>137</v>
      </c>
      <c r="H50" s="173" t="s">
        <v>121</v>
      </c>
      <c r="I50" s="174"/>
      <c r="J50" s="4" t="s">
        <v>137</v>
      </c>
    </row>
    <row r="51" spans="1:10" ht="15">
      <c r="A51" s="17" t="s">
        <v>100</v>
      </c>
      <c r="B51" s="13" t="s">
        <v>121</v>
      </c>
      <c r="C51" s="22">
        <v>38109</v>
      </c>
      <c r="D51" s="152">
        <v>14298</v>
      </c>
      <c r="E51" s="153"/>
      <c r="F51" s="4">
        <v>27516</v>
      </c>
      <c r="G51" s="4">
        <v>1692</v>
      </c>
      <c r="H51" s="176">
        <f>+F51*100/C51-100</f>
        <v>-27.796583484216328</v>
      </c>
      <c r="I51" s="177"/>
      <c r="J51" s="79">
        <f>+G51*100/D51-100</f>
        <v>-88.16617708770457</v>
      </c>
    </row>
    <row r="52" spans="1:10" ht="15">
      <c r="A52" s="17" t="s">
        <v>104</v>
      </c>
      <c r="B52" s="13" t="s">
        <v>135</v>
      </c>
      <c r="C52" s="22">
        <v>38043</v>
      </c>
      <c r="D52" s="152">
        <v>14232</v>
      </c>
      <c r="E52" s="153"/>
      <c r="F52" s="4">
        <v>27460</v>
      </c>
      <c r="G52" s="4">
        <v>1636</v>
      </c>
      <c r="H52" s="176">
        <f>+F52*100/C52-100</f>
        <v>-27.818521147122993</v>
      </c>
      <c r="I52" s="177"/>
      <c r="J52" s="79">
        <f>+G52*100/D52-100</f>
        <v>-88.50477796514896</v>
      </c>
    </row>
    <row r="53" spans="1:11" ht="36.75" customHeight="1">
      <c r="A53" s="17" t="s">
        <v>109</v>
      </c>
      <c r="B53" s="13" t="s">
        <v>136</v>
      </c>
      <c r="C53" s="22">
        <v>66</v>
      </c>
      <c r="D53" s="152">
        <v>66</v>
      </c>
      <c r="E53" s="153"/>
      <c r="F53" s="4">
        <v>56</v>
      </c>
      <c r="G53" s="4">
        <v>56</v>
      </c>
      <c r="H53" s="176">
        <f>+F53*100/C53-100</f>
        <v>-15.151515151515156</v>
      </c>
      <c r="I53" s="177"/>
      <c r="J53" s="95">
        <f>+G53*100/D53-100</f>
        <v>-15.151515151515156</v>
      </c>
      <c r="K53" s="88"/>
    </row>
    <row r="54" spans="1:10" ht="15" customHeight="1">
      <c r="A54" s="38" t="s">
        <v>144</v>
      </c>
      <c r="B54" s="165" t="s">
        <v>19</v>
      </c>
      <c r="C54" s="166"/>
      <c r="D54" s="166"/>
      <c r="E54" s="166"/>
      <c r="F54" s="166"/>
      <c r="G54" s="166"/>
      <c r="H54" s="166"/>
      <c r="I54" s="166"/>
      <c r="J54" s="167"/>
    </row>
    <row r="55" spans="1:10" s="35" customFormat="1" ht="48" customHeight="1">
      <c r="A55" s="11" t="s">
        <v>0</v>
      </c>
      <c r="B55" s="151" t="s">
        <v>139</v>
      </c>
      <c r="C55" s="152"/>
      <c r="D55" s="151" t="s">
        <v>121</v>
      </c>
      <c r="E55" s="153"/>
      <c r="F55" s="151" t="s">
        <v>140</v>
      </c>
      <c r="G55" s="153"/>
      <c r="H55" s="151" t="s">
        <v>141</v>
      </c>
      <c r="I55" s="152"/>
      <c r="J55" s="153"/>
    </row>
    <row r="56" spans="1:10" ht="42.75" customHeight="1">
      <c r="A56" s="8" t="s">
        <v>150</v>
      </c>
      <c r="B56" s="156" t="s">
        <v>142</v>
      </c>
      <c r="C56" s="157"/>
      <c r="D56" s="173">
        <v>41</v>
      </c>
      <c r="E56" s="174"/>
      <c r="F56" s="154">
        <v>41</v>
      </c>
      <c r="G56" s="154"/>
      <c r="H56" s="173">
        <v>0</v>
      </c>
      <c r="I56" s="180"/>
      <c r="J56" s="174"/>
    </row>
    <row r="57" spans="1:10" ht="45" customHeight="1">
      <c r="A57" s="8" t="s">
        <v>151</v>
      </c>
      <c r="B57" s="156" t="s">
        <v>143</v>
      </c>
      <c r="C57" s="157"/>
      <c r="D57" s="173">
        <v>0</v>
      </c>
      <c r="E57" s="174"/>
      <c r="F57" s="171">
        <v>0</v>
      </c>
      <c r="G57" s="171"/>
      <c r="H57" s="173">
        <v>0</v>
      </c>
      <c r="I57" s="180"/>
      <c r="J57" s="174"/>
    </row>
    <row r="58" spans="1:10" ht="15" customHeight="1">
      <c r="A58" s="36" t="s">
        <v>154</v>
      </c>
      <c r="B58" s="201" t="s">
        <v>145</v>
      </c>
      <c r="C58" s="202"/>
      <c r="D58" s="202"/>
      <c r="E58" s="202"/>
      <c r="F58" s="202"/>
      <c r="G58" s="202"/>
      <c r="H58" s="202"/>
      <c r="I58" s="202"/>
      <c r="J58" s="203"/>
    </row>
    <row r="59" spans="1:10" ht="15" customHeight="1">
      <c r="A59" s="91" t="s">
        <v>161</v>
      </c>
      <c r="B59" s="187" t="s">
        <v>152</v>
      </c>
      <c r="C59" s="188"/>
      <c r="D59" s="188"/>
      <c r="E59" s="188"/>
      <c r="F59" s="188"/>
      <c r="G59" s="188"/>
      <c r="H59" s="188"/>
      <c r="I59" s="188"/>
      <c r="J59" s="189"/>
    </row>
    <row r="60" spans="1:10" ht="35.25" customHeight="1">
      <c r="A60" s="204" t="s">
        <v>0</v>
      </c>
      <c r="B60" s="181" t="s">
        <v>1</v>
      </c>
      <c r="C60" s="182"/>
      <c r="D60" s="182"/>
      <c r="E60" s="183"/>
      <c r="F60" s="171" t="s">
        <v>213</v>
      </c>
      <c r="G60" s="171"/>
      <c r="H60" s="173" t="s">
        <v>148</v>
      </c>
      <c r="I60" s="180"/>
      <c r="J60" s="174"/>
    </row>
    <row r="61" spans="1:10" ht="44.25" customHeight="1">
      <c r="A61" s="204"/>
      <c r="B61" s="184"/>
      <c r="C61" s="185"/>
      <c r="D61" s="185"/>
      <c r="E61" s="186"/>
      <c r="F61" s="4" t="s">
        <v>146</v>
      </c>
      <c r="G61" s="4" t="s">
        <v>147</v>
      </c>
      <c r="H61" s="173" t="s">
        <v>146</v>
      </c>
      <c r="I61" s="174"/>
      <c r="J61" s="4" t="s">
        <v>149</v>
      </c>
    </row>
    <row r="62" spans="1:11" ht="15">
      <c r="A62" s="31" t="s">
        <v>222</v>
      </c>
      <c r="B62" s="156" t="s">
        <v>257</v>
      </c>
      <c r="C62" s="157"/>
      <c r="D62" s="157"/>
      <c r="E62" s="158"/>
      <c r="F62" s="72">
        <v>0</v>
      </c>
      <c r="G62" s="72">
        <v>0</v>
      </c>
      <c r="H62" s="192"/>
      <c r="I62" s="193"/>
      <c r="J62" s="72"/>
      <c r="K62" s="88"/>
    </row>
    <row r="63" spans="1:10" ht="15">
      <c r="A63" s="31" t="s">
        <v>223</v>
      </c>
      <c r="B63" s="206" t="s">
        <v>121</v>
      </c>
      <c r="C63" s="207"/>
      <c r="D63" s="207"/>
      <c r="E63" s="208"/>
      <c r="F63" s="190">
        <f>+F65</f>
        <v>53884720.67</v>
      </c>
      <c r="G63" s="190">
        <f>+G65</f>
        <v>53073493.43</v>
      </c>
      <c r="H63" s="194">
        <f>+H65</f>
        <v>53884720.67</v>
      </c>
      <c r="I63" s="195"/>
      <c r="J63" s="190">
        <f>+J65</f>
        <v>53073493.43</v>
      </c>
    </row>
    <row r="64" spans="1:10" ht="15" customHeight="1">
      <c r="A64" s="40"/>
      <c r="B64" s="209" t="s">
        <v>267</v>
      </c>
      <c r="C64" s="210"/>
      <c r="D64" s="210"/>
      <c r="E64" s="211"/>
      <c r="F64" s="191"/>
      <c r="G64" s="191"/>
      <c r="H64" s="196"/>
      <c r="I64" s="197"/>
      <c r="J64" s="191"/>
    </row>
    <row r="65" spans="1:10" ht="15">
      <c r="A65" s="17" t="s">
        <v>258</v>
      </c>
      <c r="B65" s="147" t="s">
        <v>283</v>
      </c>
      <c r="C65" s="148"/>
      <c r="D65" s="148"/>
      <c r="E65" s="172"/>
      <c r="F65" s="67">
        <f>+F66</f>
        <v>53884720.67</v>
      </c>
      <c r="G65" s="67">
        <f>+G66</f>
        <v>53073493.43</v>
      </c>
      <c r="H65" s="192">
        <f>+H66</f>
        <v>53884720.67</v>
      </c>
      <c r="I65" s="153"/>
      <c r="J65" s="80">
        <f>+J66</f>
        <v>53073493.43</v>
      </c>
    </row>
    <row r="66" spans="1:11" ht="60" customHeight="1">
      <c r="A66" s="17" t="s">
        <v>282</v>
      </c>
      <c r="B66" s="147" t="s">
        <v>412</v>
      </c>
      <c r="C66" s="148"/>
      <c r="D66" s="148"/>
      <c r="E66" s="172"/>
      <c r="F66" s="67">
        <v>53884720.67</v>
      </c>
      <c r="G66" s="67">
        <v>53073493.43</v>
      </c>
      <c r="H66" s="192">
        <v>53884720.67</v>
      </c>
      <c r="I66" s="193"/>
      <c r="J66" s="67">
        <v>53073493.43</v>
      </c>
      <c r="K66" s="88"/>
    </row>
    <row r="67" spans="1:10" ht="13.5" customHeight="1">
      <c r="A67" s="17" t="s">
        <v>259</v>
      </c>
      <c r="B67" s="147" t="s">
        <v>260</v>
      </c>
      <c r="C67" s="148"/>
      <c r="D67" s="148"/>
      <c r="E67" s="172"/>
      <c r="F67" s="22">
        <v>0</v>
      </c>
      <c r="G67" s="22">
        <v>0</v>
      </c>
      <c r="H67" s="151">
        <v>0</v>
      </c>
      <c r="I67" s="153"/>
      <c r="J67" s="96">
        <v>0</v>
      </c>
    </row>
    <row r="68" spans="1:11" ht="15">
      <c r="A68" s="17" t="s">
        <v>224</v>
      </c>
      <c r="B68" s="147" t="s">
        <v>261</v>
      </c>
      <c r="C68" s="148"/>
      <c r="D68" s="148"/>
      <c r="E68" s="172"/>
      <c r="F68" s="22"/>
      <c r="G68" s="67">
        <f>G62+G63-J62-J66</f>
        <v>0</v>
      </c>
      <c r="H68" s="151"/>
      <c r="I68" s="153"/>
      <c r="J68" s="80"/>
      <c r="K68" s="88"/>
    </row>
    <row r="69" spans="1:10" ht="15" customHeight="1">
      <c r="A69" s="92" t="s">
        <v>162</v>
      </c>
      <c r="B69" s="187" t="s">
        <v>153</v>
      </c>
      <c r="C69" s="188"/>
      <c r="D69" s="188"/>
      <c r="E69" s="188"/>
      <c r="F69" s="188"/>
      <c r="G69" s="188"/>
      <c r="H69" s="188"/>
      <c r="I69" s="188"/>
      <c r="J69" s="189"/>
    </row>
    <row r="70" spans="1:10" ht="30" customHeight="1">
      <c r="A70" s="204" t="s">
        <v>0</v>
      </c>
      <c r="B70" s="232" t="s">
        <v>1</v>
      </c>
      <c r="C70" s="233"/>
      <c r="D70" s="233"/>
      <c r="E70" s="234"/>
      <c r="F70" s="154" t="s">
        <v>213</v>
      </c>
      <c r="G70" s="154"/>
      <c r="H70" s="151" t="s">
        <v>148</v>
      </c>
      <c r="I70" s="152"/>
      <c r="J70" s="153"/>
    </row>
    <row r="71" spans="1:10" ht="45">
      <c r="A71" s="205"/>
      <c r="B71" s="229"/>
      <c r="C71" s="230"/>
      <c r="D71" s="230"/>
      <c r="E71" s="231"/>
      <c r="F71" s="64" t="s">
        <v>146</v>
      </c>
      <c r="G71" s="64" t="s">
        <v>147</v>
      </c>
      <c r="H71" s="151" t="s">
        <v>146</v>
      </c>
      <c r="I71" s="153"/>
      <c r="J71" s="64" t="s">
        <v>149</v>
      </c>
    </row>
    <row r="72" spans="1:10" ht="15">
      <c r="A72" s="31" t="s">
        <v>225</v>
      </c>
      <c r="B72" s="147" t="s">
        <v>257</v>
      </c>
      <c r="C72" s="148"/>
      <c r="D72" s="148"/>
      <c r="E72" s="172"/>
      <c r="F72" s="72">
        <v>57114</v>
      </c>
      <c r="G72" s="72">
        <v>57114</v>
      </c>
      <c r="H72" s="192"/>
      <c r="I72" s="193"/>
      <c r="J72" s="72"/>
    </row>
    <row r="73" spans="1:10" ht="15">
      <c r="A73" s="31" t="s">
        <v>226</v>
      </c>
      <c r="B73" s="232" t="s">
        <v>121</v>
      </c>
      <c r="C73" s="233"/>
      <c r="D73" s="233"/>
      <c r="E73" s="234"/>
      <c r="F73" s="190">
        <f>+F75</f>
        <v>12597063.25</v>
      </c>
      <c r="G73" s="190">
        <f>+G75</f>
        <v>7470337.6</v>
      </c>
      <c r="H73" s="194">
        <f>+H75</f>
        <v>12654177.25</v>
      </c>
      <c r="I73" s="195"/>
      <c r="J73" s="190">
        <f>+J75</f>
        <v>7481707.73</v>
      </c>
    </row>
    <row r="74" spans="1:10" ht="15" customHeight="1">
      <c r="A74" s="40"/>
      <c r="B74" s="229" t="s">
        <v>267</v>
      </c>
      <c r="C74" s="230"/>
      <c r="D74" s="230"/>
      <c r="E74" s="231"/>
      <c r="F74" s="191"/>
      <c r="G74" s="191"/>
      <c r="H74" s="196"/>
      <c r="I74" s="197"/>
      <c r="J74" s="191"/>
    </row>
    <row r="75" spans="1:10" ht="30" customHeight="1">
      <c r="A75" s="40" t="s">
        <v>262</v>
      </c>
      <c r="B75" s="147" t="s">
        <v>353</v>
      </c>
      <c r="C75" s="148"/>
      <c r="D75" s="148"/>
      <c r="E75" s="172"/>
      <c r="F75" s="75">
        <v>12597063.25</v>
      </c>
      <c r="G75" s="75">
        <v>7470337.6</v>
      </c>
      <c r="H75" s="192">
        <v>12654177.25</v>
      </c>
      <c r="I75" s="193"/>
      <c r="J75" s="75">
        <v>7481707.73</v>
      </c>
    </row>
    <row r="76" spans="1:10" ht="15">
      <c r="A76" s="17" t="s">
        <v>227</v>
      </c>
      <c r="B76" s="156" t="s">
        <v>261</v>
      </c>
      <c r="C76" s="157"/>
      <c r="D76" s="157"/>
      <c r="E76" s="158"/>
      <c r="F76" s="67"/>
      <c r="G76" s="67">
        <f>G72+G73-J72-J73</f>
        <v>45743.86999999918</v>
      </c>
      <c r="H76" s="237"/>
      <c r="I76" s="237"/>
      <c r="J76" s="80"/>
    </row>
    <row r="77" spans="1:10" ht="15" customHeight="1">
      <c r="A77" s="92" t="s">
        <v>163</v>
      </c>
      <c r="B77" s="187" t="s">
        <v>216</v>
      </c>
      <c r="C77" s="188"/>
      <c r="D77" s="188"/>
      <c r="E77" s="188"/>
      <c r="F77" s="188"/>
      <c r="G77" s="188"/>
      <c r="H77" s="188"/>
      <c r="I77" s="188"/>
      <c r="J77" s="189"/>
    </row>
    <row r="78" spans="1:10" ht="30" customHeight="1">
      <c r="A78" s="204" t="s">
        <v>0</v>
      </c>
      <c r="B78" s="206" t="s">
        <v>1</v>
      </c>
      <c r="C78" s="207"/>
      <c r="D78" s="207"/>
      <c r="E78" s="208"/>
      <c r="F78" s="171" t="s">
        <v>213</v>
      </c>
      <c r="G78" s="171"/>
      <c r="H78" s="173" t="s">
        <v>148</v>
      </c>
      <c r="I78" s="180"/>
      <c r="J78" s="174"/>
    </row>
    <row r="79" spans="1:10" ht="45">
      <c r="A79" s="205"/>
      <c r="B79" s="209"/>
      <c r="C79" s="210"/>
      <c r="D79" s="210"/>
      <c r="E79" s="211"/>
      <c r="F79" s="25" t="s">
        <v>146</v>
      </c>
      <c r="G79" s="25" t="s">
        <v>147</v>
      </c>
      <c r="H79" s="173" t="s">
        <v>146</v>
      </c>
      <c r="I79" s="174"/>
      <c r="J79" s="25" t="s">
        <v>149</v>
      </c>
    </row>
    <row r="80" spans="1:10" ht="15">
      <c r="A80" s="31" t="s">
        <v>228</v>
      </c>
      <c r="B80" s="156" t="s">
        <v>257</v>
      </c>
      <c r="C80" s="157"/>
      <c r="D80" s="157"/>
      <c r="E80" s="158"/>
      <c r="F80" s="72">
        <v>0</v>
      </c>
      <c r="G80" s="72">
        <v>0</v>
      </c>
      <c r="H80" s="192"/>
      <c r="I80" s="193"/>
      <c r="J80" s="72"/>
    </row>
    <row r="81" spans="1:10" ht="15">
      <c r="A81" s="31" t="s">
        <v>229</v>
      </c>
      <c r="B81" s="206" t="s">
        <v>121</v>
      </c>
      <c r="C81" s="207"/>
      <c r="D81" s="207"/>
      <c r="E81" s="208"/>
      <c r="F81" s="190">
        <f>+F83</f>
        <v>15582.75</v>
      </c>
      <c r="G81" s="190">
        <f>+G83</f>
        <v>15582.75</v>
      </c>
      <c r="H81" s="194">
        <f>+H83</f>
        <v>15582.75</v>
      </c>
      <c r="I81" s="195"/>
      <c r="J81" s="190">
        <f>+J83</f>
        <v>15582.75</v>
      </c>
    </row>
    <row r="82" spans="1:10" ht="15" customHeight="1">
      <c r="A82" s="40"/>
      <c r="B82" s="209" t="s">
        <v>267</v>
      </c>
      <c r="C82" s="210"/>
      <c r="D82" s="210"/>
      <c r="E82" s="211"/>
      <c r="F82" s="191"/>
      <c r="G82" s="191"/>
      <c r="H82" s="196"/>
      <c r="I82" s="197"/>
      <c r="J82" s="191"/>
    </row>
    <row r="83" spans="1:11" ht="30" customHeight="1">
      <c r="A83" s="40" t="s">
        <v>263</v>
      </c>
      <c r="B83" s="147" t="s">
        <v>411</v>
      </c>
      <c r="C83" s="148"/>
      <c r="D83" s="148"/>
      <c r="E83" s="172"/>
      <c r="F83" s="75">
        <v>15582.75</v>
      </c>
      <c r="G83" s="75">
        <v>15582.75</v>
      </c>
      <c r="H83" s="192">
        <v>15582.75</v>
      </c>
      <c r="I83" s="193"/>
      <c r="J83" s="75">
        <v>15582.75</v>
      </c>
      <c r="K83" s="88"/>
    </row>
    <row r="84" spans="1:10" ht="15">
      <c r="A84" s="17" t="s">
        <v>230</v>
      </c>
      <c r="B84" s="212" t="s">
        <v>261</v>
      </c>
      <c r="C84" s="212"/>
      <c r="D84" s="212"/>
      <c r="E84" s="212"/>
      <c r="F84" s="97"/>
      <c r="G84" s="67">
        <f>G80+G81-J80-J81</f>
        <v>0</v>
      </c>
      <c r="H84" s="237"/>
      <c r="I84" s="237"/>
      <c r="J84" s="80"/>
    </row>
    <row r="85" spans="1:10" ht="30.75" customHeight="1">
      <c r="A85" s="38" t="s">
        <v>164</v>
      </c>
      <c r="B85" s="165" t="s">
        <v>157</v>
      </c>
      <c r="C85" s="166"/>
      <c r="D85" s="166"/>
      <c r="E85" s="166"/>
      <c r="F85" s="166"/>
      <c r="G85" s="166"/>
      <c r="H85" s="166"/>
      <c r="I85" s="166"/>
      <c r="J85" s="167"/>
    </row>
    <row r="86" spans="1:10" ht="90">
      <c r="A86" s="29" t="s">
        <v>0</v>
      </c>
      <c r="B86" s="173" t="s">
        <v>1</v>
      </c>
      <c r="C86" s="180"/>
      <c r="D86" s="174"/>
      <c r="E86" s="4" t="s">
        <v>268</v>
      </c>
      <c r="F86" s="4" t="s">
        <v>159</v>
      </c>
      <c r="G86" s="4" t="s">
        <v>158</v>
      </c>
      <c r="H86" s="173" t="s">
        <v>155</v>
      </c>
      <c r="I86" s="174"/>
      <c r="J86" s="4" t="s">
        <v>156</v>
      </c>
    </row>
    <row r="87" spans="1:10" ht="15">
      <c r="A87" s="17" t="s">
        <v>169</v>
      </c>
      <c r="B87" s="156" t="s">
        <v>160</v>
      </c>
      <c r="C87" s="157"/>
      <c r="D87" s="158"/>
      <c r="E87" s="4"/>
      <c r="F87" s="4"/>
      <c r="G87" s="4"/>
      <c r="H87" s="171"/>
      <c r="I87" s="171"/>
      <c r="J87" s="4"/>
    </row>
    <row r="88" spans="1:10" ht="15">
      <c r="A88" s="17" t="s">
        <v>170</v>
      </c>
      <c r="B88" s="173"/>
      <c r="C88" s="180"/>
      <c r="D88" s="174"/>
      <c r="E88" s="12">
        <v>211</v>
      </c>
      <c r="F88" s="12"/>
      <c r="G88" s="12"/>
      <c r="H88" s="171"/>
      <c r="I88" s="171"/>
      <c r="J88" s="23"/>
    </row>
    <row r="89" spans="1:10" ht="15">
      <c r="A89" s="17" t="s">
        <v>171</v>
      </c>
      <c r="B89" s="173"/>
      <c r="C89" s="180"/>
      <c r="D89" s="174"/>
      <c r="E89" s="12">
        <v>212</v>
      </c>
      <c r="F89" s="12"/>
      <c r="G89" s="12"/>
      <c r="H89" s="171"/>
      <c r="I89" s="171"/>
      <c r="J89" s="23"/>
    </row>
    <row r="90" spans="1:10" ht="15">
      <c r="A90" s="17" t="s">
        <v>172</v>
      </c>
      <c r="B90" s="173"/>
      <c r="C90" s="180"/>
      <c r="D90" s="174"/>
      <c r="E90" s="12">
        <v>213</v>
      </c>
      <c r="F90" s="12"/>
      <c r="G90" s="12"/>
      <c r="H90" s="171"/>
      <c r="I90" s="171"/>
      <c r="J90" s="23"/>
    </row>
    <row r="91" spans="1:10" ht="15">
      <c r="A91" s="17" t="s">
        <v>231</v>
      </c>
      <c r="B91" s="173"/>
      <c r="C91" s="180"/>
      <c r="D91" s="174"/>
      <c r="E91" s="12">
        <v>221</v>
      </c>
      <c r="F91" s="12"/>
      <c r="G91" s="12"/>
      <c r="H91" s="171"/>
      <c r="I91" s="171"/>
      <c r="J91" s="23"/>
    </row>
    <row r="92" spans="1:10" ht="15">
      <c r="A92" s="17" t="s">
        <v>232</v>
      </c>
      <c r="B92" s="173"/>
      <c r="C92" s="180"/>
      <c r="D92" s="174"/>
      <c r="E92" s="12">
        <v>222</v>
      </c>
      <c r="F92" s="12"/>
      <c r="G92" s="12"/>
      <c r="H92" s="171"/>
      <c r="I92" s="171"/>
      <c r="J92" s="23"/>
    </row>
    <row r="93" spans="1:10" ht="15">
      <c r="A93" s="17" t="s">
        <v>233</v>
      </c>
      <c r="B93" s="173"/>
      <c r="C93" s="180"/>
      <c r="D93" s="174"/>
      <c r="E93" s="12">
        <v>223</v>
      </c>
      <c r="F93" s="12"/>
      <c r="G93" s="12"/>
      <c r="H93" s="171"/>
      <c r="I93" s="171"/>
      <c r="J93" s="23"/>
    </row>
    <row r="94" spans="1:10" ht="15">
      <c r="A94" s="17" t="s">
        <v>234</v>
      </c>
      <c r="B94" s="173"/>
      <c r="C94" s="180"/>
      <c r="D94" s="174"/>
      <c r="E94" s="12">
        <v>224</v>
      </c>
      <c r="F94" s="12"/>
      <c r="G94" s="12"/>
      <c r="H94" s="171"/>
      <c r="I94" s="171"/>
      <c r="J94" s="23"/>
    </row>
    <row r="95" spans="1:10" ht="15">
      <c r="A95" s="17" t="s">
        <v>235</v>
      </c>
      <c r="B95" s="173"/>
      <c r="C95" s="180"/>
      <c r="D95" s="174"/>
      <c r="E95" s="12">
        <v>225</v>
      </c>
      <c r="F95" s="12"/>
      <c r="G95" s="12"/>
      <c r="H95" s="171"/>
      <c r="I95" s="171"/>
      <c r="J95" s="23"/>
    </row>
    <row r="96" spans="1:10" ht="15">
      <c r="A96" s="17" t="s">
        <v>236</v>
      </c>
      <c r="B96" s="173"/>
      <c r="C96" s="180"/>
      <c r="D96" s="174"/>
      <c r="E96" s="12">
        <v>226</v>
      </c>
      <c r="F96" s="12"/>
      <c r="G96" s="12"/>
      <c r="H96" s="171"/>
      <c r="I96" s="171"/>
      <c r="J96" s="23"/>
    </row>
    <row r="97" spans="1:10" ht="15">
      <c r="A97" s="17" t="s">
        <v>237</v>
      </c>
      <c r="B97" s="173"/>
      <c r="C97" s="180"/>
      <c r="D97" s="174"/>
      <c r="E97" s="12">
        <v>290</v>
      </c>
      <c r="F97" s="12"/>
      <c r="G97" s="12"/>
      <c r="H97" s="171"/>
      <c r="I97" s="171"/>
      <c r="J97" s="23"/>
    </row>
    <row r="98" spans="1:10" ht="15">
      <c r="A98" s="17" t="s">
        <v>238</v>
      </c>
      <c r="B98" s="173"/>
      <c r="C98" s="180"/>
      <c r="D98" s="174"/>
      <c r="E98" s="12">
        <v>310</v>
      </c>
      <c r="F98" s="12"/>
      <c r="G98" s="12"/>
      <c r="H98" s="171"/>
      <c r="I98" s="171"/>
      <c r="J98" s="23"/>
    </row>
    <row r="99" spans="1:10" ht="15">
      <c r="A99" s="17" t="s">
        <v>239</v>
      </c>
      <c r="B99" s="173"/>
      <c r="C99" s="180"/>
      <c r="D99" s="174"/>
      <c r="E99" s="12">
        <v>340</v>
      </c>
      <c r="F99" s="12"/>
      <c r="G99" s="12"/>
      <c r="H99" s="171"/>
      <c r="I99" s="171"/>
      <c r="J99" s="23"/>
    </row>
  </sheetData>
  <sheetProtection/>
  <mergeCells count="192">
    <mergeCell ref="A60:A61"/>
    <mergeCell ref="D22:E22"/>
    <mergeCell ref="J73:J74"/>
    <mergeCell ref="H76:I76"/>
    <mergeCell ref="H70:J70"/>
    <mergeCell ref="D23:E23"/>
    <mergeCell ref="B76:E76"/>
    <mergeCell ref="B73:E73"/>
    <mergeCell ref="H62:I62"/>
    <mergeCell ref="H71:I71"/>
    <mergeCell ref="A10:A11"/>
    <mergeCell ref="D19:E19"/>
    <mergeCell ref="B72:E72"/>
    <mergeCell ref="D30:E30"/>
    <mergeCell ref="A70:A71"/>
    <mergeCell ref="B64:E64"/>
    <mergeCell ref="B66:E66"/>
    <mergeCell ref="B68:E68"/>
    <mergeCell ref="B67:E67"/>
    <mergeCell ref="B63:E63"/>
    <mergeCell ref="H83:I83"/>
    <mergeCell ref="A3:A4"/>
    <mergeCell ref="B3:E4"/>
    <mergeCell ref="D55:E55"/>
    <mergeCell ref="B57:C57"/>
    <mergeCell ref="D21:E21"/>
    <mergeCell ref="D17:E17"/>
    <mergeCell ref="D18:E18"/>
    <mergeCell ref="A49:A50"/>
    <mergeCell ref="B49:B50"/>
    <mergeCell ref="H98:I98"/>
    <mergeCell ref="H93:I93"/>
    <mergeCell ref="H78:J78"/>
    <mergeCell ref="H96:I96"/>
    <mergeCell ref="H81:I82"/>
    <mergeCell ref="H89:I89"/>
    <mergeCell ref="H87:I87"/>
    <mergeCell ref="H88:I88"/>
    <mergeCell ref="H86:I86"/>
    <mergeCell ref="H84:I84"/>
    <mergeCell ref="H79:I79"/>
    <mergeCell ref="H99:I99"/>
    <mergeCell ref="D12:E12"/>
    <mergeCell ref="D13:E13"/>
    <mergeCell ref="D14:E14"/>
    <mergeCell ref="D15:E15"/>
    <mergeCell ref="D16:E16"/>
    <mergeCell ref="H45:I45"/>
    <mergeCell ref="H97:I97"/>
    <mergeCell ref="H80:I80"/>
    <mergeCell ref="H67:I67"/>
    <mergeCell ref="H68:I68"/>
    <mergeCell ref="B74:E74"/>
    <mergeCell ref="B70:E71"/>
    <mergeCell ref="F73:F74"/>
    <mergeCell ref="H72:I72"/>
    <mergeCell ref="B75:E75"/>
    <mergeCell ref="F70:G70"/>
    <mergeCell ref="B85:J85"/>
    <mergeCell ref="B86:D86"/>
    <mergeCell ref="H91:I91"/>
    <mergeCell ref="H95:I95"/>
    <mergeCell ref="H94:I94"/>
    <mergeCell ref="H92:I92"/>
    <mergeCell ref="B91:D91"/>
    <mergeCell ref="H90:I90"/>
    <mergeCell ref="B95:D95"/>
    <mergeCell ref="B92:D92"/>
    <mergeCell ref="B1:J1"/>
    <mergeCell ref="B2:J2"/>
    <mergeCell ref="B6:E6"/>
    <mergeCell ref="B7:E7"/>
    <mergeCell ref="H5:I5"/>
    <mergeCell ref="B5:E5"/>
    <mergeCell ref="F3:F4"/>
    <mergeCell ref="G3:G4"/>
    <mergeCell ref="H3:I3"/>
    <mergeCell ref="H6:I6"/>
    <mergeCell ref="B93:D93"/>
    <mergeCell ref="B94:D94"/>
    <mergeCell ref="B99:D99"/>
    <mergeCell ref="B98:D98"/>
    <mergeCell ref="B97:D97"/>
    <mergeCell ref="B96:D96"/>
    <mergeCell ref="H7:I7"/>
    <mergeCell ref="H8:I8"/>
    <mergeCell ref="H4:I4"/>
    <mergeCell ref="F10:G10"/>
    <mergeCell ref="B8:E8"/>
    <mergeCell ref="B9:J9"/>
    <mergeCell ref="C10:E10"/>
    <mergeCell ref="B10:B11"/>
    <mergeCell ref="H17:I17"/>
    <mergeCell ref="H19:I19"/>
    <mergeCell ref="H10:J10"/>
    <mergeCell ref="D11:E11"/>
    <mergeCell ref="H11:I11"/>
    <mergeCell ref="D52:E52"/>
    <mergeCell ref="H47:I47"/>
    <mergeCell ref="H34:I34"/>
    <mergeCell ref="F49:G49"/>
    <mergeCell ref="D51:E51"/>
    <mergeCell ref="D53:E53"/>
    <mergeCell ref="H21:I21"/>
    <mergeCell ref="H12:I12"/>
    <mergeCell ref="H13:I13"/>
    <mergeCell ref="H18:I18"/>
    <mergeCell ref="H20:I20"/>
    <mergeCell ref="H14:I14"/>
    <mergeCell ref="H15:I15"/>
    <mergeCell ref="H16:I16"/>
    <mergeCell ref="H33:I33"/>
    <mergeCell ref="B54:J54"/>
    <mergeCell ref="B55:C55"/>
    <mergeCell ref="B56:C56"/>
    <mergeCell ref="F56:G56"/>
    <mergeCell ref="H56:J56"/>
    <mergeCell ref="H30:I30"/>
    <mergeCell ref="H31:I31"/>
    <mergeCell ref="H51:I51"/>
    <mergeCell ref="B35:J35"/>
    <mergeCell ref="H32:I32"/>
    <mergeCell ref="H27:I27"/>
    <mergeCell ref="H28:I28"/>
    <mergeCell ref="H50:I50"/>
    <mergeCell ref="H29:I29"/>
    <mergeCell ref="B37:J37"/>
    <mergeCell ref="H42:I42"/>
    <mergeCell ref="B43:J43"/>
    <mergeCell ref="D50:E50"/>
    <mergeCell ref="D34:E34"/>
    <mergeCell ref="B48:J48"/>
    <mergeCell ref="B87:D87"/>
    <mergeCell ref="F78:G78"/>
    <mergeCell ref="G73:G74"/>
    <mergeCell ref="H22:I22"/>
    <mergeCell ref="H23:I23"/>
    <mergeCell ref="H24:I24"/>
    <mergeCell ref="H25:I25"/>
    <mergeCell ref="D24:E24"/>
    <mergeCell ref="D25:E25"/>
    <mergeCell ref="D26:E26"/>
    <mergeCell ref="B90:D90"/>
    <mergeCell ref="B89:D89"/>
    <mergeCell ref="A78:A79"/>
    <mergeCell ref="B88:D88"/>
    <mergeCell ref="B78:E79"/>
    <mergeCell ref="B84:E84"/>
    <mergeCell ref="B80:E80"/>
    <mergeCell ref="B81:E81"/>
    <mergeCell ref="B82:E82"/>
    <mergeCell ref="B83:E83"/>
    <mergeCell ref="J81:J82"/>
    <mergeCell ref="F81:F82"/>
    <mergeCell ref="H49:J49"/>
    <mergeCell ref="C49:E49"/>
    <mergeCell ref="G81:G82"/>
    <mergeCell ref="B58:J58"/>
    <mergeCell ref="B59:J59"/>
    <mergeCell ref="D56:E56"/>
    <mergeCell ref="F63:F64"/>
    <mergeCell ref="F60:G60"/>
    <mergeCell ref="B65:E65"/>
    <mergeCell ref="B77:J77"/>
    <mergeCell ref="G63:G64"/>
    <mergeCell ref="B69:J69"/>
    <mergeCell ref="J63:J64"/>
    <mergeCell ref="H75:I75"/>
    <mergeCell ref="H73:I74"/>
    <mergeCell ref="H66:I66"/>
    <mergeCell ref="H63:I64"/>
    <mergeCell ref="H65:I65"/>
    <mergeCell ref="B62:E62"/>
    <mergeCell ref="H53:I53"/>
    <mergeCell ref="D57:E57"/>
    <mergeCell ref="H57:J57"/>
    <mergeCell ref="F55:G55"/>
    <mergeCell ref="F57:G57"/>
    <mergeCell ref="H55:J55"/>
    <mergeCell ref="H60:J60"/>
    <mergeCell ref="H61:I61"/>
    <mergeCell ref="B60:E61"/>
    <mergeCell ref="H52:I52"/>
    <mergeCell ref="D20:E20"/>
    <mergeCell ref="D28:E28"/>
    <mergeCell ref="D29:E29"/>
    <mergeCell ref="H44:I44"/>
    <mergeCell ref="D31:E31"/>
    <mergeCell ref="D32:E32"/>
    <mergeCell ref="D33:E33"/>
    <mergeCell ref="D27:E27"/>
    <mergeCell ref="H26:I26"/>
  </mergeCells>
  <printOptions/>
  <pageMargins left="0.3937007874015748" right="0.03937007874015748" top="0.1968503937007874" bottom="0.1968503937007874" header="0.5118110236220472" footer="0.5118110236220472"/>
  <pageSetup fitToHeight="4" horizontalDpi="600" verticalDpi="600" orientation="landscape" paperSize="9" scale="60" r:id="rId1"/>
  <rowBreaks count="2" manualBreakCount="2">
    <brk id="42" max="9" man="1"/>
    <brk id="5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1" sqref="A1"/>
    </sheetView>
  </sheetViews>
  <sheetFormatPr defaultColWidth="18.75390625" defaultRowHeight="12.75"/>
  <cols>
    <col min="1" max="1" width="7.75390625" style="9" customWidth="1"/>
    <col min="2" max="2" width="60.75390625" style="9" customWidth="1"/>
    <col min="3" max="3" width="14.75390625" style="9" customWidth="1"/>
    <col min="4" max="6" width="18.75390625" style="9" customWidth="1"/>
    <col min="7" max="8" width="7.75390625" style="9" customWidth="1"/>
    <col min="9" max="16384" width="18.75390625" style="9" customWidth="1"/>
  </cols>
  <sheetData>
    <row r="1" spans="1:8" ht="15">
      <c r="A1" s="110"/>
      <c r="B1" s="159" t="s">
        <v>11</v>
      </c>
      <c r="C1" s="159"/>
      <c r="D1" s="159"/>
      <c r="E1" s="159"/>
      <c r="F1" s="159"/>
      <c r="G1" s="159"/>
      <c r="H1" s="160"/>
    </row>
    <row r="2" spans="1:8" ht="15">
      <c r="A2" s="112"/>
      <c r="B2" s="161" t="s">
        <v>105</v>
      </c>
      <c r="C2" s="161"/>
      <c r="D2" s="161"/>
      <c r="E2" s="161"/>
      <c r="F2" s="161"/>
      <c r="G2" s="161"/>
      <c r="H2" s="162"/>
    </row>
    <row r="3" spans="1:8" ht="15">
      <c r="A3" s="36" t="s">
        <v>240</v>
      </c>
      <c r="B3" s="165" t="s">
        <v>165</v>
      </c>
      <c r="C3" s="166"/>
      <c r="D3" s="166"/>
      <c r="E3" s="166"/>
      <c r="F3" s="166"/>
      <c r="G3" s="166"/>
      <c r="H3" s="167"/>
    </row>
    <row r="4" spans="1:8" ht="105">
      <c r="A4" s="12" t="s">
        <v>0</v>
      </c>
      <c r="B4" s="4" t="s">
        <v>57</v>
      </c>
      <c r="C4" s="4" t="s">
        <v>174</v>
      </c>
      <c r="D4" s="4" t="s">
        <v>166</v>
      </c>
      <c r="E4" s="4" t="s">
        <v>167</v>
      </c>
      <c r="F4" s="4" t="s">
        <v>168</v>
      </c>
      <c r="G4" s="171" t="s">
        <v>54</v>
      </c>
      <c r="H4" s="171"/>
    </row>
    <row r="5" spans="1:8" ht="15">
      <c r="A5" s="81" t="s">
        <v>241</v>
      </c>
      <c r="B5" s="116" t="s">
        <v>512</v>
      </c>
      <c r="C5" s="83" t="s">
        <v>348</v>
      </c>
      <c r="D5" s="84">
        <v>405</v>
      </c>
      <c r="E5" s="84">
        <v>405</v>
      </c>
      <c r="F5" s="85">
        <f>+E5*100/D5</f>
        <v>100</v>
      </c>
      <c r="G5" s="171"/>
      <c r="H5" s="171"/>
    </row>
    <row r="6" spans="1:8" ht="15">
      <c r="A6" s="81" t="s">
        <v>538</v>
      </c>
      <c r="B6" s="116" t="s">
        <v>513</v>
      </c>
      <c r="C6" s="83" t="s">
        <v>348</v>
      </c>
      <c r="D6" s="84">
        <v>405</v>
      </c>
      <c r="E6" s="84">
        <v>405</v>
      </c>
      <c r="F6" s="85">
        <f aca="true" t="shared" si="0" ref="F6:F68">+E6*100/D6</f>
        <v>100</v>
      </c>
      <c r="G6" s="171"/>
      <c r="H6" s="171"/>
    </row>
    <row r="7" spans="1:8" ht="15">
      <c r="A7" s="81" t="s">
        <v>539</v>
      </c>
      <c r="B7" s="116" t="s">
        <v>514</v>
      </c>
      <c r="C7" s="83" t="s">
        <v>348</v>
      </c>
      <c r="D7" s="84">
        <v>327</v>
      </c>
      <c r="E7" s="84">
        <v>327</v>
      </c>
      <c r="F7" s="85">
        <f t="shared" si="0"/>
        <v>100</v>
      </c>
      <c r="G7" s="171"/>
      <c r="H7" s="171"/>
    </row>
    <row r="8" spans="1:8" ht="15">
      <c r="A8" s="81" t="s">
        <v>540</v>
      </c>
      <c r="B8" s="116" t="s">
        <v>515</v>
      </c>
      <c r="C8" s="83" t="s">
        <v>348</v>
      </c>
      <c r="D8" s="84">
        <v>242</v>
      </c>
      <c r="E8" s="84">
        <v>242</v>
      </c>
      <c r="F8" s="85">
        <f t="shared" si="0"/>
        <v>100</v>
      </c>
      <c r="G8" s="171"/>
      <c r="H8" s="171"/>
    </row>
    <row r="9" spans="1:8" ht="15">
      <c r="A9" s="81" t="s">
        <v>541</v>
      </c>
      <c r="B9" s="116" t="s">
        <v>516</v>
      </c>
      <c r="C9" s="83" t="s">
        <v>348</v>
      </c>
      <c r="D9" s="84">
        <v>264</v>
      </c>
      <c r="E9" s="84">
        <v>264</v>
      </c>
      <c r="F9" s="85">
        <f t="shared" si="0"/>
        <v>100</v>
      </c>
      <c r="G9" s="171"/>
      <c r="H9" s="171"/>
    </row>
    <row r="10" spans="1:8" ht="15">
      <c r="A10" s="81" t="s">
        <v>542</v>
      </c>
      <c r="B10" s="116" t="s">
        <v>517</v>
      </c>
      <c r="C10" s="83" t="s">
        <v>348</v>
      </c>
      <c r="D10" s="84">
        <v>334</v>
      </c>
      <c r="E10" s="84">
        <v>334</v>
      </c>
      <c r="F10" s="85">
        <f t="shared" si="0"/>
        <v>100</v>
      </c>
      <c r="G10" s="171"/>
      <c r="H10" s="171"/>
    </row>
    <row r="11" spans="1:8" ht="15">
      <c r="A11" s="81" t="s">
        <v>543</v>
      </c>
      <c r="B11" s="116" t="s">
        <v>518</v>
      </c>
      <c r="C11" s="83" t="s">
        <v>348</v>
      </c>
      <c r="D11" s="84">
        <v>353</v>
      </c>
      <c r="E11" s="84">
        <v>353</v>
      </c>
      <c r="F11" s="85">
        <f t="shared" si="0"/>
        <v>100</v>
      </c>
      <c r="G11" s="171"/>
      <c r="H11" s="171"/>
    </row>
    <row r="12" spans="1:8" ht="15">
      <c r="A12" s="81" t="s">
        <v>544</v>
      </c>
      <c r="B12" s="116" t="s">
        <v>519</v>
      </c>
      <c r="C12" s="83" t="s">
        <v>364</v>
      </c>
      <c r="D12" s="84">
        <v>245</v>
      </c>
      <c r="E12" s="84">
        <v>245</v>
      </c>
      <c r="F12" s="85">
        <f t="shared" si="0"/>
        <v>100</v>
      </c>
      <c r="G12" s="171"/>
      <c r="H12" s="171"/>
    </row>
    <row r="13" spans="1:8" ht="15">
      <c r="A13" s="81" t="s">
        <v>545</v>
      </c>
      <c r="B13" s="116" t="s">
        <v>520</v>
      </c>
      <c r="C13" s="83" t="s">
        <v>362</v>
      </c>
      <c r="D13" s="84">
        <v>1511</v>
      </c>
      <c r="E13" s="84">
        <v>1511</v>
      </c>
      <c r="F13" s="85">
        <f t="shared" si="0"/>
        <v>100</v>
      </c>
      <c r="G13" s="171"/>
      <c r="H13" s="171"/>
    </row>
    <row r="14" spans="1:8" ht="15">
      <c r="A14" s="81" t="s">
        <v>413</v>
      </c>
      <c r="B14" s="116" t="s">
        <v>511</v>
      </c>
      <c r="C14" s="83" t="s">
        <v>348</v>
      </c>
      <c r="D14" s="84">
        <v>254</v>
      </c>
      <c r="E14" s="84">
        <v>254</v>
      </c>
      <c r="F14" s="85">
        <f t="shared" si="0"/>
        <v>100</v>
      </c>
      <c r="G14" s="171"/>
      <c r="H14" s="171"/>
    </row>
    <row r="15" spans="1:8" ht="45">
      <c r="A15" s="81" t="s">
        <v>414</v>
      </c>
      <c r="B15" s="116" t="s">
        <v>399</v>
      </c>
      <c r="C15" s="83" t="s">
        <v>364</v>
      </c>
      <c r="D15" s="84">
        <v>610</v>
      </c>
      <c r="E15" s="84">
        <v>610</v>
      </c>
      <c r="F15" s="85">
        <f t="shared" si="0"/>
        <v>100</v>
      </c>
      <c r="G15" s="171"/>
      <c r="H15" s="171"/>
    </row>
    <row r="16" spans="1:8" ht="15">
      <c r="A16" s="81" t="s">
        <v>415</v>
      </c>
      <c r="B16" s="116" t="s">
        <v>405</v>
      </c>
      <c r="C16" s="83" t="s">
        <v>364</v>
      </c>
      <c r="D16" s="84">
        <v>94</v>
      </c>
      <c r="E16" s="84">
        <v>94</v>
      </c>
      <c r="F16" s="85">
        <f t="shared" si="0"/>
        <v>100</v>
      </c>
      <c r="G16" s="171"/>
      <c r="H16" s="171"/>
    </row>
    <row r="17" spans="1:8" ht="15">
      <c r="A17" s="81" t="s">
        <v>416</v>
      </c>
      <c r="B17" s="116" t="s">
        <v>406</v>
      </c>
      <c r="C17" s="83" t="s">
        <v>364</v>
      </c>
      <c r="D17" s="84">
        <v>99</v>
      </c>
      <c r="E17" s="84">
        <v>99</v>
      </c>
      <c r="F17" s="85">
        <f t="shared" si="0"/>
        <v>100</v>
      </c>
      <c r="G17" s="171"/>
      <c r="H17" s="171"/>
    </row>
    <row r="18" spans="1:8" ht="15">
      <c r="A18" s="81" t="s">
        <v>417</v>
      </c>
      <c r="B18" s="116" t="s">
        <v>365</v>
      </c>
      <c r="C18" s="83" t="s">
        <v>364</v>
      </c>
      <c r="D18" s="84">
        <v>199</v>
      </c>
      <c r="E18" s="84">
        <v>199</v>
      </c>
      <c r="F18" s="85">
        <f t="shared" si="0"/>
        <v>100</v>
      </c>
      <c r="G18" s="171"/>
      <c r="H18" s="171"/>
    </row>
    <row r="19" spans="1:8" ht="15">
      <c r="A19" s="81" t="s">
        <v>418</v>
      </c>
      <c r="B19" s="116" t="s">
        <v>366</v>
      </c>
      <c r="C19" s="83" t="s">
        <v>364</v>
      </c>
      <c r="D19" s="84">
        <v>126</v>
      </c>
      <c r="E19" s="84">
        <v>126</v>
      </c>
      <c r="F19" s="85">
        <f t="shared" si="0"/>
        <v>100</v>
      </c>
      <c r="G19" s="171"/>
      <c r="H19" s="171"/>
    </row>
    <row r="20" spans="1:8" ht="15">
      <c r="A20" s="81" t="s">
        <v>419</v>
      </c>
      <c r="B20" s="116" t="s">
        <v>367</v>
      </c>
      <c r="C20" s="83" t="s">
        <v>364</v>
      </c>
      <c r="D20" s="84">
        <v>233</v>
      </c>
      <c r="E20" s="84">
        <v>233</v>
      </c>
      <c r="F20" s="85">
        <f t="shared" si="0"/>
        <v>100</v>
      </c>
      <c r="G20" s="171"/>
      <c r="H20" s="171"/>
    </row>
    <row r="21" spans="1:8" ht="15">
      <c r="A21" s="81" t="s">
        <v>420</v>
      </c>
      <c r="B21" s="116" t="s">
        <v>368</v>
      </c>
      <c r="C21" s="83" t="s">
        <v>364</v>
      </c>
      <c r="D21" s="84">
        <v>202</v>
      </c>
      <c r="E21" s="84">
        <v>202</v>
      </c>
      <c r="F21" s="85">
        <f t="shared" si="0"/>
        <v>100</v>
      </c>
      <c r="G21" s="171"/>
      <c r="H21" s="171"/>
    </row>
    <row r="22" spans="1:8" ht="15">
      <c r="A22" s="81" t="s">
        <v>421</v>
      </c>
      <c r="B22" s="116" t="s">
        <v>369</v>
      </c>
      <c r="C22" s="83" t="s">
        <v>364</v>
      </c>
      <c r="D22" s="84">
        <v>204</v>
      </c>
      <c r="E22" s="84">
        <v>204</v>
      </c>
      <c r="F22" s="85">
        <f t="shared" si="0"/>
        <v>100</v>
      </c>
      <c r="G22" s="171"/>
      <c r="H22" s="171"/>
    </row>
    <row r="23" spans="1:8" ht="15">
      <c r="A23" s="81" t="s">
        <v>422</v>
      </c>
      <c r="B23" s="116" t="s">
        <v>370</v>
      </c>
      <c r="C23" s="83" t="s">
        <v>364</v>
      </c>
      <c r="D23" s="84">
        <v>33</v>
      </c>
      <c r="E23" s="84">
        <v>33</v>
      </c>
      <c r="F23" s="85">
        <f t="shared" si="0"/>
        <v>100</v>
      </c>
      <c r="G23" s="171"/>
      <c r="H23" s="171"/>
    </row>
    <row r="24" spans="1:8" ht="15">
      <c r="A24" s="81" t="s">
        <v>423</v>
      </c>
      <c r="B24" s="116" t="s">
        <v>371</v>
      </c>
      <c r="C24" s="83" t="s">
        <v>364</v>
      </c>
      <c r="D24" s="84">
        <v>114</v>
      </c>
      <c r="E24" s="84">
        <v>114</v>
      </c>
      <c r="F24" s="85">
        <f t="shared" si="0"/>
        <v>100</v>
      </c>
      <c r="G24" s="171"/>
      <c r="H24" s="171"/>
    </row>
    <row r="25" spans="1:8" ht="15">
      <c r="A25" s="81" t="s">
        <v>424</v>
      </c>
      <c r="B25" s="116" t="s">
        <v>372</v>
      </c>
      <c r="C25" s="83" t="s">
        <v>364</v>
      </c>
      <c r="D25" s="84">
        <v>48</v>
      </c>
      <c r="E25" s="84">
        <v>48</v>
      </c>
      <c r="F25" s="85">
        <f t="shared" si="0"/>
        <v>100</v>
      </c>
      <c r="G25" s="171"/>
      <c r="H25" s="171"/>
    </row>
    <row r="26" spans="1:8" ht="15">
      <c r="A26" s="81" t="s">
        <v>425</v>
      </c>
      <c r="B26" s="116" t="s">
        <v>373</v>
      </c>
      <c r="C26" s="83" t="s">
        <v>364</v>
      </c>
      <c r="D26" s="84">
        <v>63</v>
      </c>
      <c r="E26" s="84">
        <v>63</v>
      </c>
      <c r="F26" s="85">
        <f t="shared" si="0"/>
        <v>100</v>
      </c>
      <c r="G26" s="171"/>
      <c r="H26" s="171"/>
    </row>
    <row r="27" spans="1:8" ht="15">
      <c r="A27" s="81" t="s">
        <v>426</v>
      </c>
      <c r="B27" s="116" t="s">
        <v>374</v>
      </c>
      <c r="C27" s="83" t="s">
        <v>364</v>
      </c>
      <c r="D27" s="84">
        <v>172</v>
      </c>
      <c r="E27" s="84">
        <v>172</v>
      </c>
      <c r="F27" s="85">
        <f t="shared" si="0"/>
        <v>100</v>
      </c>
      <c r="G27" s="171"/>
      <c r="H27" s="171"/>
    </row>
    <row r="28" spans="1:8" ht="15">
      <c r="A28" s="81" t="s">
        <v>427</v>
      </c>
      <c r="B28" s="116" t="s">
        <v>375</v>
      </c>
      <c r="C28" s="83" t="s">
        <v>364</v>
      </c>
      <c r="D28" s="84">
        <v>100</v>
      </c>
      <c r="E28" s="84">
        <v>100</v>
      </c>
      <c r="F28" s="85">
        <f t="shared" si="0"/>
        <v>100</v>
      </c>
      <c r="G28" s="171"/>
      <c r="H28" s="171"/>
    </row>
    <row r="29" spans="1:8" ht="15">
      <c r="A29" s="81" t="s">
        <v>428</v>
      </c>
      <c r="B29" s="116" t="s">
        <v>400</v>
      </c>
      <c r="C29" s="83" t="s">
        <v>364</v>
      </c>
      <c r="D29" s="84">
        <v>276</v>
      </c>
      <c r="E29" s="84">
        <v>276</v>
      </c>
      <c r="F29" s="85">
        <f t="shared" si="0"/>
        <v>100</v>
      </c>
      <c r="G29" s="171"/>
      <c r="H29" s="171"/>
    </row>
    <row r="30" spans="1:8" ht="15">
      <c r="A30" s="81" t="s">
        <v>429</v>
      </c>
      <c r="B30" s="116" t="s">
        <v>401</v>
      </c>
      <c r="C30" s="83" t="s">
        <v>364</v>
      </c>
      <c r="D30" s="84">
        <v>139</v>
      </c>
      <c r="E30" s="84">
        <v>139</v>
      </c>
      <c r="F30" s="85">
        <f t="shared" si="0"/>
        <v>100</v>
      </c>
      <c r="G30" s="171"/>
      <c r="H30" s="171"/>
    </row>
    <row r="31" spans="1:8" ht="15">
      <c r="A31" s="81" t="s">
        <v>430</v>
      </c>
      <c r="B31" s="116" t="s">
        <v>402</v>
      </c>
      <c r="C31" s="83" t="s">
        <v>364</v>
      </c>
      <c r="D31" s="84">
        <v>139</v>
      </c>
      <c r="E31" s="84">
        <v>139</v>
      </c>
      <c r="F31" s="85">
        <f t="shared" si="0"/>
        <v>100</v>
      </c>
      <c r="G31" s="171"/>
      <c r="H31" s="171"/>
    </row>
    <row r="32" spans="1:8" ht="15">
      <c r="A32" s="81" t="s">
        <v>431</v>
      </c>
      <c r="B32" s="116" t="s">
        <v>521</v>
      </c>
      <c r="C32" s="83" t="s">
        <v>364</v>
      </c>
      <c r="D32" s="84">
        <v>196</v>
      </c>
      <c r="E32" s="84">
        <v>196</v>
      </c>
      <c r="F32" s="85">
        <f t="shared" si="0"/>
        <v>100</v>
      </c>
      <c r="G32" s="171"/>
      <c r="H32" s="171"/>
    </row>
    <row r="33" spans="1:8" ht="15">
      <c r="A33" s="81" t="s">
        <v>432</v>
      </c>
      <c r="B33" s="116" t="s">
        <v>403</v>
      </c>
      <c r="C33" s="83" t="s">
        <v>364</v>
      </c>
      <c r="D33" s="84">
        <v>146</v>
      </c>
      <c r="E33" s="84">
        <v>146</v>
      </c>
      <c r="F33" s="85">
        <f t="shared" si="0"/>
        <v>100</v>
      </c>
      <c r="G33" s="171"/>
      <c r="H33" s="171"/>
    </row>
    <row r="34" spans="1:8" ht="15">
      <c r="A34" s="81" t="s">
        <v>433</v>
      </c>
      <c r="B34" s="116" t="s">
        <v>407</v>
      </c>
      <c r="C34" s="83" t="s">
        <v>364</v>
      </c>
      <c r="D34" s="84">
        <v>70</v>
      </c>
      <c r="E34" s="84">
        <v>70</v>
      </c>
      <c r="F34" s="85">
        <f t="shared" si="0"/>
        <v>100</v>
      </c>
      <c r="G34" s="171"/>
      <c r="H34" s="171"/>
    </row>
    <row r="35" spans="1:8" ht="15">
      <c r="A35" s="81" t="s">
        <v>434</v>
      </c>
      <c r="B35" s="116" t="s">
        <v>408</v>
      </c>
      <c r="C35" s="83" t="s">
        <v>364</v>
      </c>
      <c r="D35" s="84">
        <v>67</v>
      </c>
      <c r="E35" s="84">
        <v>67</v>
      </c>
      <c r="F35" s="85">
        <f t="shared" si="0"/>
        <v>100</v>
      </c>
      <c r="G35" s="171"/>
      <c r="H35" s="171"/>
    </row>
    <row r="36" spans="1:8" ht="15">
      <c r="A36" s="81" t="s">
        <v>435</v>
      </c>
      <c r="B36" s="116" t="s">
        <v>409</v>
      </c>
      <c r="C36" s="83" t="s">
        <v>364</v>
      </c>
      <c r="D36" s="84">
        <v>83</v>
      </c>
      <c r="E36" s="84">
        <v>83</v>
      </c>
      <c r="F36" s="85">
        <f t="shared" si="0"/>
        <v>100</v>
      </c>
      <c r="G36" s="171"/>
      <c r="H36" s="171"/>
    </row>
    <row r="37" spans="1:8" ht="15">
      <c r="A37" s="81" t="s">
        <v>436</v>
      </c>
      <c r="B37" s="116" t="s">
        <v>522</v>
      </c>
      <c r="C37" s="83" t="s">
        <v>364</v>
      </c>
      <c r="D37" s="84">
        <v>83</v>
      </c>
      <c r="E37" s="84">
        <v>83</v>
      </c>
      <c r="F37" s="85">
        <f t="shared" si="0"/>
        <v>100</v>
      </c>
      <c r="G37" s="171"/>
      <c r="H37" s="171"/>
    </row>
    <row r="38" spans="1:8" ht="15">
      <c r="A38" s="81" t="s">
        <v>437</v>
      </c>
      <c r="B38" s="116" t="s">
        <v>410</v>
      </c>
      <c r="C38" s="83" t="s">
        <v>364</v>
      </c>
      <c r="D38" s="84">
        <v>132</v>
      </c>
      <c r="E38" s="84">
        <v>132</v>
      </c>
      <c r="F38" s="85">
        <f t="shared" si="0"/>
        <v>100</v>
      </c>
      <c r="G38" s="171"/>
      <c r="H38" s="171"/>
    </row>
    <row r="39" spans="1:8" ht="15">
      <c r="A39" s="81" t="s">
        <v>438</v>
      </c>
      <c r="B39" s="116" t="s">
        <v>523</v>
      </c>
      <c r="C39" s="83" t="s">
        <v>364</v>
      </c>
      <c r="D39" s="84">
        <v>132</v>
      </c>
      <c r="E39" s="84">
        <v>132</v>
      </c>
      <c r="F39" s="85">
        <f t="shared" si="0"/>
        <v>100</v>
      </c>
      <c r="G39" s="171"/>
      <c r="H39" s="171"/>
    </row>
    <row r="40" spans="1:8" ht="30">
      <c r="A40" s="81" t="s">
        <v>439</v>
      </c>
      <c r="B40" s="116" t="s">
        <v>404</v>
      </c>
      <c r="C40" s="83" t="s">
        <v>364</v>
      </c>
      <c r="D40" s="84">
        <v>277</v>
      </c>
      <c r="E40" s="84">
        <v>277</v>
      </c>
      <c r="F40" s="85">
        <f t="shared" si="0"/>
        <v>100</v>
      </c>
      <c r="G40" s="171"/>
      <c r="H40" s="171"/>
    </row>
    <row r="41" spans="1:8" ht="15">
      <c r="A41" s="81" t="s">
        <v>440</v>
      </c>
      <c r="B41" s="78" t="s">
        <v>524</v>
      </c>
      <c r="C41" s="83" t="s">
        <v>364</v>
      </c>
      <c r="D41" s="84">
        <v>50</v>
      </c>
      <c r="E41" s="84">
        <v>50</v>
      </c>
      <c r="F41" s="85">
        <f t="shared" si="0"/>
        <v>100</v>
      </c>
      <c r="G41" s="171"/>
      <c r="H41" s="171"/>
    </row>
    <row r="42" spans="1:8" ht="15">
      <c r="A42" s="81" t="s">
        <v>441</v>
      </c>
      <c r="B42" s="116" t="s">
        <v>376</v>
      </c>
      <c r="C42" s="83" t="s">
        <v>364</v>
      </c>
      <c r="D42" s="84">
        <v>52</v>
      </c>
      <c r="E42" s="84">
        <v>52</v>
      </c>
      <c r="F42" s="85">
        <f t="shared" si="0"/>
        <v>100</v>
      </c>
      <c r="G42" s="171"/>
      <c r="H42" s="171"/>
    </row>
    <row r="43" spans="1:8" ht="15">
      <c r="A43" s="81" t="s">
        <v>442</v>
      </c>
      <c r="B43" s="116" t="s">
        <v>525</v>
      </c>
      <c r="C43" s="83" t="s">
        <v>364</v>
      </c>
      <c r="D43" s="84">
        <v>192</v>
      </c>
      <c r="E43" s="84">
        <v>192</v>
      </c>
      <c r="F43" s="85">
        <f t="shared" si="0"/>
        <v>100</v>
      </c>
      <c r="G43" s="171"/>
      <c r="H43" s="171"/>
    </row>
    <row r="44" spans="1:8" ht="15">
      <c r="A44" s="81" t="s">
        <v>443</v>
      </c>
      <c r="B44" s="116" t="s">
        <v>377</v>
      </c>
      <c r="C44" s="83" t="s">
        <v>364</v>
      </c>
      <c r="D44" s="84">
        <v>136</v>
      </c>
      <c r="E44" s="84">
        <v>136</v>
      </c>
      <c r="F44" s="85">
        <f t="shared" si="0"/>
        <v>100</v>
      </c>
      <c r="G44" s="171"/>
      <c r="H44" s="171"/>
    </row>
    <row r="45" spans="1:8" ht="15">
      <c r="A45" s="81" t="s">
        <v>444</v>
      </c>
      <c r="B45" s="116" t="s">
        <v>378</v>
      </c>
      <c r="C45" s="83" t="s">
        <v>364</v>
      </c>
      <c r="D45" s="84">
        <v>249</v>
      </c>
      <c r="E45" s="84">
        <v>249</v>
      </c>
      <c r="F45" s="85">
        <f t="shared" si="0"/>
        <v>100</v>
      </c>
      <c r="G45" s="171"/>
      <c r="H45" s="171"/>
    </row>
    <row r="46" spans="1:8" ht="15">
      <c r="A46" s="81" t="s">
        <v>445</v>
      </c>
      <c r="B46" s="116" t="s">
        <v>526</v>
      </c>
      <c r="C46" s="83" t="s">
        <v>364</v>
      </c>
      <c r="D46" s="84">
        <v>270</v>
      </c>
      <c r="E46" s="84">
        <v>270</v>
      </c>
      <c r="F46" s="85">
        <f t="shared" si="0"/>
        <v>100</v>
      </c>
      <c r="G46" s="171"/>
      <c r="H46" s="171"/>
    </row>
    <row r="47" spans="1:8" ht="15">
      <c r="A47" s="81" t="s">
        <v>446</v>
      </c>
      <c r="B47" s="116" t="s">
        <v>527</v>
      </c>
      <c r="C47" s="83" t="s">
        <v>364</v>
      </c>
      <c r="D47" s="84">
        <v>228</v>
      </c>
      <c r="E47" s="84">
        <v>228</v>
      </c>
      <c r="F47" s="85">
        <f t="shared" si="0"/>
        <v>100</v>
      </c>
      <c r="G47" s="171"/>
      <c r="H47" s="171"/>
    </row>
    <row r="48" spans="1:8" ht="45">
      <c r="A48" s="81" t="s">
        <v>447</v>
      </c>
      <c r="B48" s="78" t="s">
        <v>528</v>
      </c>
      <c r="C48" s="83" t="s">
        <v>364</v>
      </c>
      <c r="D48" s="84">
        <v>219</v>
      </c>
      <c r="E48" s="84">
        <v>219</v>
      </c>
      <c r="F48" s="85">
        <f t="shared" si="0"/>
        <v>100</v>
      </c>
      <c r="G48" s="171"/>
      <c r="H48" s="171"/>
    </row>
    <row r="49" spans="1:8" ht="45">
      <c r="A49" s="81" t="s">
        <v>448</v>
      </c>
      <c r="B49" s="78" t="s">
        <v>529</v>
      </c>
      <c r="C49" s="83" t="s">
        <v>364</v>
      </c>
      <c r="D49" s="84">
        <v>178</v>
      </c>
      <c r="E49" s="84">
        <v>178</v>
      </c>
      <c r="F49" s="85">
        <f t="shared" si="0"/>
        <v>100</v>
      </c>
      <c r="G49" s="171"/>
      <c r="H49" s="171"/>
    </row>
    <row r="50" spans="1:8" ht="45">
      <c r="A50" s="81" t="s">
        <v>449</v>
      </c>
      <c r="B50" s="78" t="s">
        <v>530</v>
      </c>
      <c r="C50" s="83" t="s">
        <v>364</v>
      </c>
      <c r="D50" s="84">
        <v>192</v>
      </c>
      <c r="E50" s="84">
        <v>192</v>
      </c>
      <c r="F50" s="85">
        <f t="shared" si="0"/>
        <v>100</v>
      </c>
      <c r="G50" s="171"/>
      <c r="H50" s="171"/>
    </row>
    <row r="51" spans="1:8" ht="45">
      <c r="A51" s="81" t="s">
        <v>450</v>
      </c>
      <c r="B51" s="78" t="s">
        <v>531</v>
      </c>
      <c r="C51" s="83" t="s">
        <v>364</v>
      </c>
      <c r="D51" s="84">
        <v>181</v>
      </c>
      <c r="E51" s="84">
        <v>181</v>
      </c>
      <c r="F51" s="85">
        <f t="shared" si="0"/>
        <v>100</v>
      </c>
      <c r="G51" s="171"/>
      <c r="H51" s="171"/>
    </row>
    <row r="52" spans="1:8" ht="15">
      <c r="A52" s="81" t="s">
        <v>451</v>
      </c>
      <c r="B52" s="122" t="s">
        <v>532</v>
      </c>
      <c r="C52" s="83" t="s">
        <v>364</v>
      </c>
      <c r="D52" s="84">
        <v>124</v>
      </c>
      <c r="E52" s="84">
        <v>124</v>
      </c>
      <c r="F52" s="85">
        <f t="shared" si="0"/>
        <v>100</v>
      </c>
      <c r="G52" s="171"/>
      <c r="H52" s="171"/>
    </row>
    <row r="53" spans="1:8" ht="15">
      <c r="A53" s="81" t="s">
        <v>452</v>
      </c>
      <c r="B53" s="123" t="s">
        <v>533</v>
      </c>
      <c r="C53" s="83" t="s">
        <v>364</v>
      </c>
      <c r="D53" s="84">
        <v>396</v>
      </c>
      <c r="E53" s="84">
        <v>396</v>
      </c>
      <c r="F53" s="85">
        <f t="shared" si="0"/>
        <v>100</v>
      </c>
      <c r="G53" s="171"/>
      <c r="H53" s="171"/>
    </row>
    <row r="54" spans="1:8" ht="15">
      <c r="A54" s="81" t="s">
        <v>453</v>
      </c>
      <c r="B54" s="123" t="s">
        <v>534</v>
      </c>
      <c r="C54" s="83" t="s">
        <v>364</v>
      </c>
      <c r="D54" s="84">
        <v>617</v>
      </c>
      <c r="E54" s="84">
        <v>617</v>
      </c>
      <c r="F54" s="85">
        <f t="shared" si="0"/>
        <v>100</v>
      </c>
      <c r="G54" s="171"/>
      <c r="H54" s="171"/>
    </row>
    <row r="55" spans="1:8" ht="15">
      <c r="A55" s="81" t="s">
        <v>454</v>
      </c>
      <c r="B55" s="124" t="s">
        <v>363</v>
      </c>
      <c r="C55" s="83" t="s">
        <v>364</v>
      </c>
      <c r="D55" s="84">
        <v>315</v>
      </c>
      <c r="E55" s="84">
        <v>315</v>
      </c>
      <c r="F55" s="85">
        <f t="shared" si="0"/>
        <v>100</v>
      </c>
      <c r="G55" s="171"/>
      <c r="H55" s="171"/>
    </row>
    <row r="56" spans="1:8" ht="15">
      <c r="A56" s="81" t="s">
        <v>455</v>
      </c>
      <c r="B56" s="86" t="s">
        <v>379</v>
      </c>
      <c r="C56" s="83" t="s">
        <v>364</v>
      </c>
      <c r="D56" s="84">
        <v>303</v>
      </c>
      <c r="E56" s="84">
        <v>303</v>
      </c>
      <c r="F56" s="85">
        <f t="shared" si="0"/>
        <v>100</v>
      </c>
      <c r="G56" s="171"/>
      <c r="H56" s="171"/>
    </row>
    <row r="57" spans="1:8" ht="15">
      <c r="A57" s="81" t="s">
        <v>456</v>
      </c>
      <c r="B57" s="86" t="s">
        <v>380</v>
      </c>
      <c r="C57" s="83" t="s">
        <v>364</v>
      </c>
      <c r="D57" s="84">
        <v>303</v>
      </c>
      <c r="E57" s="84">
        <v>303</v>
      </c>
      <c r="F57" s="85">
        <f t="shared" si="0"/>
        <v>100</v>
      </c>
      <c r="G57" s="171"/>
      <c r="H57" s="171"/>
    </row>
    <row r="58" spans="1:8" ht="15">
      <c r="A58" s="81" t="s">
        <v>457</v>
      </c>
      <c r="B58" s="87" t="s">
        <v>381</v>
      </c>
      <c r="C58" s="83" t="s">
        <v>364</v>
      </c>
      <c r="D58" s="84">
        <v>914</v>
      </c>
      <c r="E58" s="84">
        <v>914</v>
      </c>
      <c r="F58" s="85">
        <f t="shared" si="0"/>
        <v>100</v>
      </c>
      <c r="G58" s="171"/>
      <c r="H58" s="171"/>
    </row>
    <row r="59" spans="1:8" ht="15">
      <c r="A59" s="81" t="s">
        <v>458</v>
      </c>
      <c r="B59" s="82" t="s">
        <v>382</v>
      </c>
      <c r="C59" s="83" t="s">
        <v>364</v>
      </c>
      <c r="D59" s="84">
        <v>858</v>
      </c>
      <c r="E59" s="84">
        <v>858</v>
      </c>
      <c r="F59" s="85">
        <f t="shared" si="0"/>
        <v>100</v>
      </c>
      <c r="G59" s="171"/>
      <c r="H59" s="171"/>
    </row>
    <row r="60" spans="1:8" ht="15">
      <c r="A60" s="81" t="s">
        <v>459</v>
      </c>
      <c r="B60" s="116" t="s">
        <v>383</v>
      </c>
      <c r="C60" s="83" t="s">
        <v>364</v>
      </c>
      <c r="D60" s="84">
        <v>556</v>
      </c>
      <c r="E60" s="84">
        <v>556</v>
      </c>
      <c r="F60" s="85">
        <f t="shared" si="0"/>
        <v>100</v>
      </c>
      <c r="G60" s="171"/>
      <c r="H60" s="171"/>
    </row>
    <row r="61" spans="1:8" ht="15">
      <c r="A61" s="81" t="s">
        <v>460</v>
      </c>
      <c r="B61" s="82" t="s">
        <v>384</v>
      </c>
      <c r="C61" s="83" t="s">
        <v>364</v>
      </c>
      <c r="D61" s="84">
        <v>333</v>
      </c>
      <c r="E61" s="84">
        <v>333</v>
      </c>
      <c r="F61" s="85">
        <f t="shared" si="0"/>
        <v>100</v>
      </c>
      <c r="G61" s="171"/>
      <c r="H61" s="171"/>
    </row>
    <row r="62" spans="1:8" ht="15">
      <c r="A62" s="81" t="s">
        <v>461</v>
      </c>
      <c r="B62" s="86" t="s">
        <v>385</v>
      </c>
      <c r="C62" s="83" t="s">
        <v>364</v>
      </c>
      <c r="D62" s="84">
        <v>455</v>
      </c>
      <c r="E62" s="84">
        <v>455</v>
      </c>
      <c r="F62" s="85">
        <f t="shared" si="0"/>
        <v>100</v>
      </c>
      <c r="G62" s="171"/>
      <c r="H62" s="171"/>
    </row>
    <row r="63" spans="1:8" ht="15">
      <c r="A63" s="81" t="s">
        <v>462</v>
      </c>
      <c r="B63" s="86" t="s">
        <v>386</v>
      </c>
      <c r="C63" s="83" t="s">
        <v>364</v>
      </c>
      <c r="D63" s="84">
        <v>410</v>
      </c>
      <c r="E63" s="84">
        <v>410</v>
      </c>
      <c r="F63" s="85">
        <f t="shared" si="0"/>
        <v>100</v>
      </c>
      <c r="G63" s="171"/>
      <c r="H63" s="171"/>
    </row>
    <row r="64" spans="1:8" ht="30">
      <c r="A64" s="81" t="s">
        <v>463</v>
      </c>
      <c r="B64" s="86" t="s">
        <v>387</v>
      </c>
      <c r="C64" s="83" t="s">
        <v>364</v>
      </c>
      <c r="D64" s="84">
        <v>533</v>
      </c>
      <c r="E64" s="84">
        <v>533</v>
      </c>
      <c r="F64" s="85">
        <f t="shared" si="0"/>
        <v>100</v>
      </c>
      <c r="G64" s="171"/>
      <c r="H64" s="171"/>
    </row>
    <row r="65" spans="1:8" ht="15">
      <c r="A65" s="81" t="s">
        <v>464</v>
      </c>
      <c r="B65" s="116" t="s">
        <v>388</v>
      </c>
      <c r="C65" s="83" t="s">
        <v>364</v>
      </c>
      <c r="D65" s="84">
        <v>332</v>
      </c>
      <c r="E65" s="84">
        <v>332</v>
      </c>
      <c r="F65" s="85">
        <f t="shared" si="0"/>
        <v>100</v>
      </c>
      <c r="G65" s="171"/>
      <c r="H65" s="171"/>
    </row>
    <row r="66" spans="1:8" ht="15">
      <c r="A66" s="81" t="s">
        <v>465</v>
      </c>
      <c r="B66" s="86" t="s">
        <v>389</v>
      </c>
      <c r="C66" s="83" t="s">
        <v>364</v>
      </c>
      <c r="D66" s="84">
        <v>495</v>
      </c>
      <c r="E66" s="84">
        <v>495</v>
      </c>
      <c r="F66" s="85">
        <f t="shared" si="0"/>
        <v>100</v>
      </c>
      <c r="G66" s="171"/>
      <c r="H66" s="171"/>
    </row>
    <row r="67" spans="1:8" ht="15">
      <c r="A67" s="81" t="s">
        <v>466</v>
      </c>
      <c r="B67" s="116" t="s">
        <v>390</v>
      </c>
      <c r="C67" s="83" t="s">
        <v>364</v>
      </c>
      <c r="D67" s="84">
        <v>977</v>
      </c>
      <c r="E67" s="84">
        <v>977</v>
      </c>
      <c r="F67" s="85">
        <f t="shared" si="0"/>
        <v>100</v>
      </c>
      <c r="G67" s="171"/>
      <c r="H67" s="171"/>
    </row>
    <row r="68" spans="1:8" ht="15">
      <c r="A68" s="81" t="s">
        <v>467</v>
      </c>
      <c r="B68" s="116" t="s">
        <v>535</v>
      </c>
      <c r="C68" s="83" t="s">
        <v>364</v>
      </c>
      <c r="D68" s="84">
        <v>237</v>
      </c>
      <c r="E68" s="84">
        <v>237</v>
      </c>
      <c r="F68" s="85">
        <f t="shared" si="0"/>
        <v>100</v>
      </c>
      <c r="G68" s="171"/>
      <c r="H68" s="171"/>
    </row>
    <row r="69" spans="1:8" ht="15">
      <c r="A69" s="81" t="s">
        <v>468</v>
      </c>
      <c r="B69" s="86" t="s">
        <v>391</v>
      </c>
      <c r="C69" s="83" t="s">
        <v>364</v>
      </c>
      <c r="D69" s="84">
        <v>405</v>
      </c>
      <c r="E69" s="84">
        <v>405</v>
      </c>
      <c r="F69" s="85">
        <f aca="true" t="shared" si="1" ref="F69:F86">+E69*100/D69</f>
        <v>100</v>
      </c>
      <c r="G69" s="171"/>
      <c r="H69" s="171"/>
    </row>
    <row r="70" spans="1:8" ht="15">
      <c r="A70" s="81" t="s">
        <v>469</v>
      </c>
      <c r="B70" s="86" t="s">
        <v>392</v>
      </c>
      <c r="C70" s="83" t="s">
        <v>364</v>
      </c>
      <c r="D70" s="84">
        <v>401</v>
      </c>
      <c r="E70" s="84">
        <v>401</v>
      </c>
      <c r="F70" s="85">
        <f t="shared" si="1"/>
        <v>100</v>
      </c>
      <c r="G70" s="171"/>
      <c r="H70" s="171"/>
    </row>
    <row r="71" spans="1:8" ht="30">
      <c r="A71" s="81" t="s">
        <v>470</v>
      </c>
      <c r="B71" s="86" t="s">
        <v>393</v>
      </c>
      <c r="C71" s="83" t="s">
        <v>364</v>
      </c>
      <c r="D71" s="84">
        <v>568</v>
      </c>
      <c r="E71" s="84">
        <v>568</v>
      </c>
      <c r="F71" s="85">
        <f t="shared" si="1"/>
        <v>100</v>
      </c>
      <c r="G71" s="171"/>
      <c r="H71" s="171"/>
    </row>
    <row r="72" spans="1:8" ht="15">
      <c r="A72" s="81" t="s">
        <v>471</v>
      </c>
      <c r="B72" s="116" t="s">
        <v>394</v>
      </c>
      <c r="C72" s="83" t="s">
        <v>364</v>
      </c>
      <c r="D72" s="84">
        <v>56</v>
      </c>
      <c r="E72" s="84">
        <v>56</v>
      </c>
      <c r="F72" s="85">
        <f t="shared" si="1"/>
        <v>100</v>
      </c>
      <c r="G72" s="171"/>
      <c r="H72" s="171"/>
    </row>
    <row r="73" spans="1:8" ht="15">
      <c r="A73" s="81" t="s">
        <v>472</v>
      </c>
      <c r="B73" s="116" t="s">
        <v>395</v>
      </c>
      <c r="C73" s="83" t="s">
        <v>364</v>
      </c>
      <c r="D73" s="84">
        <v>56</v>
      </c>
      <c r="E73" s="84">
        <v>56</v>
      </c>
      <c r="F73" s="85">
        <f t="shared" si="1"/>
        <v>100</v>
      </c>
      <c r="G73" s="171"/>
      <c r="H73" s="171"/>
    </row>
    <row r="74" spans="1:8" ht="15">
      <c r="A74" s="81" t="s">
        <v>473</v>
      </c>
      <c r="B74" s="82" t="s">
        <v>396</v>
      </c>
      <c r="C74" s="83" t="s">
        <v>364</v>
      </c>
      <c r="D74" s="84">
        <v>27</v>
      </c>
      <c r="E74" s="84">
        <v>27</v>
      </c>
      <c r="F74" s="85">
        <f t="shared" si="1"/>
        <v>100</v>
      </c>
      <c r="G74" s="171"/>
      <c r="H74" s="171"/>
    </row>
    <row r="75" spans="1:8" ht="15">
      <c r="A75" s="81" t="s">
        <v>474</v>
      </c>
      <c r="B75" s="116" t="s">
        <v>397</v>
      </c>
      <c r="C75" s="83" t="s">
        <v>364</v>
      </c>
      <c r="D75" s="84">
        <v>15</v>
      </c>
      <c r="E75" s="84">
        <v>15</v>
      </c>
      <c r="F75" s="85">
        <f t="shared" si="1"/>
        <v>100</v>
      </c>
      <c r="G75" s="171"/>
      <c r="H75" s="171"/>
    </row>
    <row r="76" spans="1:8" ht="15">
      <c r="A76" s="81" t="s">
        <v>475</v>
      </c>
      <c r="B76" s="116" t="s">
        <v>398</v>
      </c>
      <c r="C76" s="83" t="s">
        <v>364</v>
      </c>
      <c r="D76" s="84">
        <v>240</v>
      </c>
      <c r="E76" s="84">
        <v>240</v>
      </c>
      <c r="F76" s="85">
        <f t="shared" si="1"/>
        <v>100</v>
      </c>
      <c r="G76" s="171"/>
      <c r="H76" s="171"/>
    </row>
    <row r="77" spans="1:8" ht="15">
      <c r="A77" s="81" t="s">
        <v>476</v>
      </c>
      <c r="B77" s="127" t="s">
        <v>536</v>
      </c>
      <c r="C77" s="83" t="s">
        <v>364</v>
      </c>
      <c r="D77" s="84">
        <v>1917</v>
      </c>
      <c r="E77" s="84">
        <v>1917</v>
      </c>
      <c r="F77" s="85">
        <f t="shared" si="1"/>
        <v>100</v>
      </c>
      <c r="G77" s="171"/>
      <c r="H77" s="171"/>
    </row>
    <row r="78" spans="1:8" ht="30">
      <c r="A78" s="125" t="s">
        <v>477</v>
      </c>
      <c r="B78" s="129" t="s">
        <v>537</v>
      </c>
      <c r="C78" s="126" t="s">
        <v>352</v>
      </c>
      <c r="D78" s="84">
        <v>1920</v>
      </c>
      <c r="E78" s="84">
        <v>1920</v>
      </c>
      <c r="F78" s="85">
        <f t="shared" si="1"/>
        <v>100</v>
      </c>
      <c r="G78" s="171"/>
      <c r="H78" s="171"/>
    </row>
    <row r="79" spans="1:8" ht="15">
      <c r="A79" s="81" t="s">
        <v>478</v>
      </c>
      <c r="B79" s="128" t="s">
        <v>354</v>
      </c>
      <c r="C79" s="83" t="s">
        <v>348</v>
      </c>
      <c r="D79" s="84">
        <v>637</v>
      </c>
      <c r="E79" s="84">
        <v>637</v>
      </c>
      <c r="F79" s="85">
        <f t="shared" si="1"/>
        <v>100</v>
      </c>
      <c r="G79" s="171"/>
      <c r="H79" s="171"/>
    </row>
    <row r="80" spans="1:8" ht="15">
      <c r="A80" s="81" t="s">
        <v>479</v>
      </c>
      <c r="B80" s="82" t="s">
        <v>355</v>
      </c>
      <c r="C80" s="83" t="s">
        <v>348</v>
      </c>
      <c r="D80" s="84">
        <v>645</v>
      </c>
      <c r="E80" s="84">
        <v>645</v>
      </c>
      <c r="F80" s="85">
        <f t="shared" si="1"/>
        <v>100</v>
      </c>
      <c r="G80" s="171"/>
      <c r="H80" s="171"/>
    </row>
    <row r="81" spans="1:8" ht="15">
      <c r="A81" s="81" t="s">
        <v>480</v>
      </c>
      <c r="B81" s="82" t="s">
        <v>356</v>
      </c>
      <c r="C81" s="83" t="s">
        <v>348</v>
      </c>
      <c r="D81" s="84">
        <v>637</v>
      </c>
      <c r="E81" s="84">
        <v>637</v>
      </c>
      <c r="F81" s="85">
        <f t="shared" si="1"/>
        <v>100</v>
      </c>
      <c r="G81" s="171"/>
      <c r="H81" s="171"/>
    </row>
    <row r="82" spans="1:8" ht="15">
      <c r="A82" s="81" t="s">
        <v>481</v>
      </c>
      <c r="B82" s="82" t="s">
        <v>357</v>
      </c>
      <c r="C82" s="83" t="s">
        <v>348</v>
      </c>
      <c r="D82" s="84">
        <v>511</v>
      </c>
      <c r="E82" s="84">
        <v>511</v>
      </c>
      <c r="F82" s="85">
        <f t="shared" si="1"/>
        <v>100</v>
      </c>
      <c r="G82" s="171"/>
      <c r="H82" s="171"/>
    </row>
    <row r="83" spans="1:8" ht="15">
      <c r="A83" s="81" t="s">
        <v>482</v>
      </c>
      <c r="B83" s="82" t="s">
        <v>358</v>
      </c>
      <c r="C83" s="83" t="s">
        <v>348</v>
      </c>
      <c r="D83" s="84">
        <v>513</v>
      </c>
      <c r="E83" s="84">
        <v>513</v>
      </c>
      <c r="F83" s="85">
        <f t="shared" si="1"/>
        <v>100</v>
      </c>
      <c r="G83" s="171"/>
      <c r="H83" s="171"/>
    </row>
    <row r="84" spans="1:8" ht="15">
      <c r="A84" s="81" t="s">
        <v>483</v>
      </c>
      <c r="B84" s="82" t="s">
        <v>359</v>
      </c>
      <c r="C84" s="83" t="s">
        <v>348</v>
      </c>
      <c r="D84" s="84">
        <v>580</v>
      </c>
      <c r="E84" s="84">
        <v>580</v>
      </c>
      <c r="F84" s="85">
        <f t="shared" si="1"/>
        <v>100</v>
      </c>
      <c r="G84" s="171"/>
      <c r="H84" s="171"/>
    </row>
    <row r="85" spans="1:8" ht="15">
      <c r="A85" s="81" t="s">
        <v>484</v>
      </c>
      <c r="B85" s="82" t="s">
        <v>360</v>
      </c>
      <c r="C85" s="83" t="s">
        <v>348</v>
      </c>
      <c r="D85" s="84">
        <v>645</v>
      </c>
      <c r="E85" s="84">
        <v>645</v>
      </c>
      <c r="F85" s="85">
        <f t="shared" si="1"/>
        <v>100</v>
      </c>
      <c r="G85" s="171"/>
      <c r="H85" s="171"/>
    </row>
    <row r="86" spans="1:8" ht="15">
      <c r="A86" s="81" t="s">
        <v>485</v>
      </c>
      <c r="B86" s="82" t="s">
        <v>361</v>
      </c>
      <c r="C86" s="83" t="s">
        <v>362</v>
      </c>
      <c r="D86" s="84">
        <v>5220</v>
      </c>
      <c r="E86" s="84">
        <v>5220</v>
      </c>
      <c r="F86" s="85">
        <f t="shared" si="1"/>
        <v>100</v>
      </c>
      <c r="G86" s="171"/>
      <c r="H86" s="171"/>
    </row>
  </sheetData>
  <sheetProtection/>
  <mergeCells count="86">
    <mergeCell ref="G85:H85"/>
    <mergeCell ref="G86:H86"/>
    <mergeCell ref="G81:H81"/>
    <mergeCell ref="G82:H82"/>
    <mergeCell ref="G83:H83"/>
    <mergeCell ref="G84:H84"/>
    <mergeCell ref="G77:H77"/>
    <mergeCell ref="G78:H78"/>
    <mergeCell ref="G79:H79"/>
    <mergeCell ref="G80:H80"/>
    <mergeCell ref="G73:H73"/>
    <mergeCell ref="G74:H74"/>
    <mergeCell ref="G75:H75"/>
    <mergeCell ref="G76:H76"/>
    <mergeCell ref="G69:H69"/>
    <mergeCell ref="G70:H70"/>
    <mergeCell ref="G71:H71"/>
    <mergeCell ref="G72:H72"/>
    <mergeCell ref="G65:H65"/>
    <mergeCell ref="G66:H66"/>
    <mergeCell ref="G67:H67"/>
    <mergeCell ref="G68:H68"/>
    <mergeCell ref="G61:H61"/>
    <mergeCell ref="G62:H62"/>
    <mergeCell ref="G63:H63"/>
    <mergeCell ref="G64:H64"/>
    <mergeCell ref="G57:H57"/>
    <mergeCell ref="G58:H58"/>
    <mergeCell ref="G59:H59"/>
    <mergeCell ref="G60:H60"/>
    <mergeCell ref="G53:H53"/>
    <mergeCell ref="G54:H54"/>
    <mergeCell ref="G55:H55"/>
    <mergeCell ref="G56:H56"/>
    <mergeCell ref="G49:H49"/>
    <mergeCell ref="G50:H50"/>
    <mergeCell ref="G51:H51"/>
    <mergeCell ref="G52:H52"/>
    <mergeCell ref="G45:H45"/>
    <mergeCell ref="G46:H46"/>
    <mergeCell ref="G47:H47"/>
    <mergeCell ref="G48:H48"/>
    <mergeCell ref="G41:H41"/>
    <mergeCell ref="G42:H42"/>
    <mergeCell ref="G43:H43"/>
    <mergeCell ref="G44:H44"/>
    <mergeCell ref="G37:H37"/>
    <mergeCell ref="G38:H38"/>
    <mergeCell ref="G39:H39"/>
    <mergeCell ref="G40:H40"/>
    <mergeCell ref="G33:H33"/>
    <mergeCell ref="G34:H34"/>
    <mergeCell ref="G35:H35"/>
    <mergeCell ref="G36:H36"/>
    <mergeCell ref="G29:H29"/>
    <mergeCell ref="G30:H30"/>
    <mergeCell ref="G31:H31"/>
    <mergeCell ref="G32:H32"/>
    <mergeCell ref="G17:H17"/>
    <mergeCell ref="G26:H26"/>
    <mergeCell ref="G27:H27"/>
    <mergeCell ref="G28:H28"/>
    <mergeCell ref="G21:H21"/>
    <mergeCell ref="G22:H22"/>
    <mergeCell ref="G23:H23"/>
    <mergeCell ref="G24:H24"/>
    <mergeCell ref="G25:H25"/>
    <mergeCell ref="G6:H6"/>
    <mergeCell ref="G7:H7"/>
    <mergeCell ref="B2:H2"/>
    <mergeCell ref="G20:H20"/>
    <mergeCell ref="G14:H14"/>
    <mergeCell ref="G15:H15"/>
    <mergeCell ref="G16:H16"/>
    <mergeCell ref="G18:H18"/>
    <mergeCell ref="G19:H19"/>
    <mergeCell ref="G10:H10"/>
    <mergeCell ref="G11:H11"/>
    <mergeCell ref="G12:H12"/>
    <mergeCell ref="G13:H13"/>
    <mergeCell ref="B1:H1"/>
    <mergeCell ref="B3:H3"/>
    <mergeCell ref="G4:H4"/>
    <mergeCell ref="G9:H9"/>
    <mergeCell ref="G8:H8"/>
    <mergeCell ref="G5:H5"/>
  </mergeCells>
  <printOptions/>
  <pageMargins left="0.5905511811023623" right="0.2362204724409449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90" zoomScalePageLayoutView="0" workbookViewId="0" topLeftCell="A1">
      <selection activeCell="A1" sqref="A1"/>
    </sheetView>
  </sheetViews>
  <sheetFormatPr defaultColWidth="18.75390625" defaultRowHeight="12.75"/>
  <cols>
    <col min="1" max="1" width="6.25390625" style="9" customWidth="1"/>
    <col min="2" max="2" width="47.625" style="9" customWidth="1"/>
    <col min="3" max="16384" width="18.75390625" style="9" customWidth="1"/>
  </cols>
  <sheetData>
    <row r="1" spans="1:8" ht="15">
      <c r="A1" s="110"/>
      <c r="B1" s="159" t="s">
        <v>20</v>
      </c>
      <c r="C1" s="159"/>
      <c r="D1" s="159"/>
      <c r="E1" s="159"/>
      <c r="F1" s="159"/>
      <c r="G1" s="159"/>
      <c r="H1" s="160"/>
    </row>
    <row r="2" spans="1:8" ht="15">
      <c r="A2" s="111"/>
      <c r="B2" s="161" t="s">
        <v>173</v>
      </c>
      <c r="C2" s="161"/>
      <c r="D2" s="161"/>
      <c r="E2" s="161"/>
      <c r="F2" s="161"/>
      <c r="G2" s="161"/>
      <c r="H2" s="162"/>
    </row>
    <row r="3" spans="1:8" ht="15">
      <c r="A3" s="224" t="s">
        <v>0</v>
      </c>
      <c r="B3" s="171" t="s">
        <v>1</v>
      </c>
      <c r="C3" s="171"/>
      <c r="D3" s="171"/>
      <c r="E3" s="171"/>
      <c r="F3" s="171" t="s">
        <v>174</v>
      </c>
      <c r="G3" s="171" t="s">
        <v>2</v>
      </c>
      <c r="H3" s="171"/>
    </row>
    <row r="4" spans="1:8" ht="32.25" customHeight="1">
      <c r="A4" s="228"/>
      <c r="B4" s="171"/>
      <c r="C4" s="171"/>
      <c r="D4" s="171"/>
      <c r="E4" s="171"/>
      <c r="F4" s="171"/>
      <c r="G4" s="4" t="s">
        <v>39</v>
      </c>
      <c r="H4" s="4" t="s">
        <v>40</v>
      </c>
    </row>
    <row r="5" spans="1:8" ht="30" customHeight="1">
      <c r="A5" s="17" t="s">
        <v>4</v>
      </c>
      <c r="B5" s="157" t="s">
        <v>21</v>
      </c>
      <c r="C5" s="157"/>
      <c r="D5" s="157"/>
      <c r="E5" s="157"/>
      <c r="F5" s="22" t="s">
        <v>264</v>
      </c>
      <c r="G5" s="67">
        <v>20539077</v>
      </c>
      <c r="H5" s="67">
        <v>20092465.2</v>
      </c>
    </row>
    <row r="6" spans="1:8" ht="30" customHeight="1">
      <c r="A6" s="17" t="s">
        <v>5</v>
      </c>
      <c r="B6" s="157" t="s">
        <v>26</v>
      </c>
      <c r="C6" s="157"/>
      <c r="D6" s="157"/>
      <c r="E6" s="157"/>
      <c r="F6" s="22" t="s">
        <v>264</v>
      </c>
      <c r="G6" s="22"/>
      <c r="H6" s="22"/>
    </row>
    <row r="7" spans="1:8" ht="30" customHeight="1">
      <c r="A7" s="17" t="s">
        <v>7</v>
      </c>
      <c r="B7" s="156" t="s">
        <v>27</v>
      </c>
      <c r="C7" s="157"/>
      <c r="D7" s="157"/>
      <c r="E7" s="158"/>
      <c r="F7" s="22" t="s">
        <v>264</v>
      </c>
      <c r="G7" s="22"/>
      <c r="H7" s="22"/>
    </row>
    <row r="8" spans="1:8" ht="30" customHeight="1">
      <c r="A8" s="17" t="s">
        <v>8</v>
      </c>
      <c r="B8" s="156" t="s">
        <v>28</v>
      </c>
      <c r="C8" s="157"/>
      <c r="D8" s="157"/>
      <c r="E8" s="158"/>
      <c r="F8" s="22" t="s">
        <v>264</v>
      </c>
      <c r="G8" s="67">
        <v>1500364.24</v>
      </c>
      <c r="H8" s="67">
        <v>1176640.68</v>
      </c>
    </row>
    <row r="9" spans="1:8" ht="30" customHeight="1">
      <c r="A9" s="17" t="s">
        <v>9</v>
      </c>
      <c r="B9" s="156" t="s">
        <v>29</v>
      </c>
      <c r="C9" s="157"/>
      <c r="D9" s="157"/>
      <c r="E9" s="158"/>
      <c r="F9" s="22" t="s">
        <v>264</v>
      </c>
      <c r="G9" s="22"/>
      <c r="H9" s="22"/>
    </row>
    <row r="10" spans="1:8" ht="30" customHeight="1">
      <c r="A10" s="17" t="s">
        <v>12</v>
      </c>
      <c r="B10" s="156" t="s">
        <v>30</v>
      </c>
      <c r="C10" s="157"/>
      <c r="D10" s="157"/>
      <c r="E10" s="158"/>
      <c r="F10" s="22" t="s">
        <v>264</v>
      </c>
      <c r="G10" s="22"/>
      <c r="H10" s="22"/>
    </row>
    <row r="11" spans="1:8" ht="30" customHeight="1">
      <c r="A11" s="17" t="s">
        <v>13</v>
      </c>
      <c r="B11" s="156" t="s">
        <v>31</v>
      </c>
      <c r="C11" s="157"/>
      <c r="D11" s="157"/>
      <c r="E11" s="158"/>
      <c r="F11" s="22" t="s">
        <v>265</v>
      </c>
      <c r="G11" s="22">
        <v>3870.6</v>
      </c>
      <c r="H11" s="22">
        <v>3870.6</v>
      </c>
    </row>
    <row r="12" spans="1:8" ht="30" customHeight="1">
      <c r="A12" s="17" t="s">
        <v>14</v>
      </c>
      <c r="B12" s="156" t="s">
        <v>32</v>
      </c>
      <c r="C12" s="157"/>
      <c r="D12" s="157"/>
      <c r="E12" s="158"/>
      <c r="F12" s="22" t="s">
        <v>265</v>
      </c>
      <c r="G12" s="22"/>
      <c r="H12" s="22"/>
    </row>
    <row r="13" spans="1:8" ht="30" customHeight="1">
      <c r="A13" s="17" t="s">
        <v>15</v>
      </c>
      <c r="B13" s="156" t="s">
        <v>33</v>
      </c>
      <c r="C13" s="157"/>
      <c r="D13" s="157"/>
      <c r="E13" s="158"/>
      <c r="F13" s="22" t="s">
        <v>265</v>
      </c>
      <c r="G13" s="22"/>
      <c r="H13" s="22"/>
    </row>
    <row r="14" spans="1:8" ht="30" customHeight="1">
      <c r="A14" s="17" t="s">
        <v>16</v>
      </c>
      <c r="B14" s="156" t="s">
        <v>34</v>
      </c>
      <c r="C14" s="157"/>
      <c r="D14" s="157"/>
      <c r="E14" s="158"/>
      <c r="F14" s="22" t="s">
        <v>266</v>
      </c>
      <c r="G14" s="22">
        <v>1</v>
      </c>
      <c r="H14" s="22">
        <v>1</v>
      </c>
    </row>
    <row r="15" spans="1:8" ht="30" customHeight="1">
      <c r="A15" s="17" t="s">
        <v>22</v>
      </c>
      <c r="B15" s="156" t="s">
        <v>35</v>
      </c>
      <c r="C15" s="157"/>
      <c r="D15" s="157"/>
      <c r="E15" s="158"/>
      <c r="F15" s="22" t="s">
        <v>264</v>
      </c>
      <c r="G15" s="22"/>
      <c r="H15" s="22"/>
    </row>
    <row r="16" spans="1:8" ht="15">
      <c r="A16" s="17"/>
      <c r="B16" s="165" t="s">
        <v>198</v>
      </c>
      <c r="C16" s="166"/>
      <c r="D16" s="166"/>
      <c r="E16" s="167"/>
      <c r="F16" s="22"/>
      <c r="G16" s="22"/>
      <c r="H16" s="22"/>
    </row>
    <row r="17" spans="1:8" ht="30" customHeight="1">
      <c r="A17" s="17" t="s">
        <v>23</v>
      </c>
      <c r="B17" s="156" t="s">
        <v>36</v>
      </c>
      <c r="C17" s="157"/>
      <c r="D17" s="157"/>
      <c r="E17" s="158"/>
      <c r="F17" s="22" t="s">
        <v>264</v>
      </c>
      <c r="G17" s="22" t="s">
        <v>98</v>
      </c>
      <c r="H17" s="22"/>
    </row>
    <row r="18" spans="1:8" ht="30" customHeight="1">
      <c r="A18" s="17" t="s">
        <v>24</v>
      </c>
      <c r="B18" s="156" t="s">
        <v>37</v>
      </c>
      <c r="C18" s="157"/>
      <c r="D18" s="157"/>
      <c r="E18" s="158"/>
      <c r="F18" s="22" t="s">
        <v>264</v>
      </c>
      <c r="G18" s="22" t="s">
        <v>98</v>
      </c>
      <c r="H18" s="22"/>
    </row>
    <row r="19" spans="1:8" ht="30" customHeight="1">
      <c r="A19" s="17" t="s">
        <v>25</v>
      </c>
      <c r="B19" s="156" t="s">
        <v>38</v>
      </c>
      <c r="C19" s="157"/>
      <c r="D19" s="157"/>
      <c r="E19" s="158"/>
      <c r="F19" s="22" t="s">
        <v>264</v>
      </c>
      <c r="G19" s="22" t="s">
        <v>98</v>
      </c>
      <c r="H19" s="67">
        <v>461369.89</v>
      </c>
    </row>
    <row r="20" ht="15">
      <c r="H20" s="62" t="s">
        <v>273</v>
      </c>
    </row>
    <row r="22" spans="1:8" ht="15" customHeight="1">
      <c r="A22" s="10"/>
      <c r="B22" s="240" t="s">
        <v>274</v>
      </c>
      <c r="C22" s="240"/>
      <c r="D22" s="240"/>
      <c r="E22" s="240"/>
      <c r="F22" s="240"/>
      <c r="G22" s="240"/>
      <c r="H22" s="240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/>
      <c r="D26" s="10"/>
      <c r="E26" s="10"/>
      <c r="F26" s="10"/>
      <c r="G26" s="10"/>
    </row>
  </sheetData>
  <sheetProtection/>
  <mergeCells count="22">
    <mergeCell ref="B22:H22"/>
    <mergeCell ref="B1:H1"/>
    <mergeCell ref="B2:H2"/>
    <mergeCell ref="B9:E9"/>
    <mergeCell ref="B10:E10"/>
    <mergeCell ref="B17:E17"/>
    <mergeCell ref="B5:E5"/>
    <mergeCell ref="B8:E8"/>
    <mergeCell ref="B11:E11"/>
    <mergeCell ref="B12:E12"/>
    <mergeCell ref="A3:A4"/>
    <mergeCell ref="B3:E4"/>
    <mergeCell ref="B6:E6"/>
    <mergeCell ref="B7:E7"/>
    <mergeCell ref="B18:E18"/>
    <mergeCell ref="B19:E19"/>
    <mergeCell ref="F3:F4"/>
    <mergeCell ref="G3:H3"/>
    <mergeCell ref="B13:E13"/>
    <mergeCell ref="B14:E14"/>
    <mergeCell ref="B15:E15"/>
    <mergeCell ref="B16:E16"/>
  </mergeCells>
  <printOptions/>
  <pageMargins left="0.984251968503937" right="0.2362204724409449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2016-06-01T08:47:55Z</cp:lastPrinted>
  <dcterms:created xsi:type="dcterms:W3CDTF">2010-05-19T10:50:44Z</dcterms:created>
  <dcterms:modified xsi:type="dcterms:W3CDTF">2016-06-01T08:48:28Z</dcterms:modified>
  <cp:category/>
  <cp:version/>
  <cp:contentType/>
  <cp:contentStatus/>
</cp:coreProperties>
</file>